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ego\Downloads\"/>
    </mc:Choice>
  </mc:AlternateContent>
  <xr:revisionPtr revIDLastSave="0" documentId="13_ncr:1_{0419C3B5-388F-46FD-802B-CE010983365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4" i="1" l="1"/>
  <c r="M74" i="1" s="1"/>
  <c r="K73" i="1"/>
  <c r="M73" i="1" s="1"/>
  <c r="K63" i="1"/>
  <c r="M63" i="1" s="1"/>
  <c r="K64" i="1"/>
  <c r="M64" i="1" s="1"/>
  <c r="K65" i="1"/>
  <c r="M65" i="1" s="1"/>
  <c r="K66" i="1"/>
  <c r="M66" i="1" s="1"/>
  <c r="K67" i="1"/>
  <c r="M67" i="1" s="1"/>
  <c r="K68" i="1"/>
  <c r="M68" i="1" s="1"/>
  <c r="K69" i="1"/>
  <c r="M69" i="1" s="1"/>
  <c r="K70" i="1"/>
  <c r="M70" i="1" s="1"/>
  <c r="K62" i="1"/>
  <c r="M62" i="1" s="1"/>
  <c r="K40" i="1"/>
  <c r="M40" i="1" s="1"/>
  <c r="K41" i="1"/>
  <c r="M41" i="1" s="1"/>
  <c r="K42" i="1"/>
  <c r="M42" i="1" s="1"/>
  <c r="K43" i="1"/>
  <c r="M43" i="1" s="1"/>
  <c r="K44" i="1"/>
  <c r="M44" i="1" s="1"/>
  <c r="K45" i="1"/>
  <c r="M45" i="1" s="1"/>
  <c r="K46" i="1"/>
  <c r="M46" i="1" s="1"/>
  <c r="K47" i="1"/>
  <c r="M47" i="1" s="1"/>
  <c r="K48" i="1"/>
  <c r="M48" i="1" s="1"/>
  <c r="K49" i="1"/>
  <c r="M49" i="1" s="1"/>
  <c r="K50" i="1"/>
  <c r="M50" i="1" s="1"/>
  <c r="K51" i="1"/>
  <c r="M51" i="1" s="1"/>
  <c r="K52" i="1"/>
  <c r="M52" i="1" s="1"/>
  <c r="K53" i="1"/>
  <c r="M53" i="1" s="1"/>
  <c r="K54" i="1"/>
  <c r="M54" i="1" s="1"/>
  <c r="K55" i="1"/>
  <c r="M55" i="1" s="1"/>
  <c r="K56" i="1"/>
  <c r="M56" i="1" s="1"/>
  <c r="K57" i="1"/>
  <c r="M57" i="1" s="1"/>
  <c r="K58" i="1"/>
  <c r="M58" i="1" s="1"/>
  <c r="K59" i="1"/>
  <c r="M59" i="1" s="1"/>
  <c r="K39" i="1"/>
  <c r="M39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29" i="1"/>
  <c r="M29" i="1" s="1"/>
  <c r="K30" i="1"/>
  <c r="M30" i="1" s="1"/>
  <c r="K31" i="1"/>
  <c r="M31" i="1" s="1"/>
  <c r="K32" i="1"/>
  <c r="M32" i="1" s="1"/>
  <c r="K33" i="1"/>
  <c r="M33" i="1" s="1"/>
  <c r="K34" i="1"/>
  <c r="M34" i="1" s="1"/>
  <c r="K35" i="1"/>
  <c r="M35" i="1" s="1"/>
  <c r="K36" i="1"/>
  <c r="M36" i="1" s="1"/>
  <c r="K21" i="1"/>
  <c r="M21" i="1" s="1"/>
  <c r="L6" i="1"/>
  <c r="N6" i="1" s="1"/>
  <c r="L7" i="1"/>
  <c r="N7" i="1" s="1"/>
  <c r="L8" i="1"/>
  <c r="N8" i="1" s="1"/>
  <c r="L9" i="1"/>
  <c r="N9" i="1" s="1"/>
  <c r="L10" i="1"/>
  <c r="N10" i="1" s="1"/>
  <c r="L11" i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8" i="1"/>
  <c r="N18" i="1" s="1"/>
  <c r="L5" i="1"/>
  <c r="N5" i="1" s="1"/>
  <c r="M76" i="1" l="1"/>
  <c r="I75" i="1"/>
</calcChain>
</file>

<file path=xl/sharedStrings.xml><?xml version="1.0" encoding="utf-8"?>
<sst xmlns="http://schemas.openxmlformats.org/spreadsheetml/2006/main" count="162" uniqueCount="83">
  <si>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12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</si>
  <si>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MATERIAIS  DE  CONSUMO  COM  PREÇOS  MÁXIMOS ACEITÁVEIS</t>
    </r>
  </si>
  <si>
    <r>
      <rPr>
        <b/>
        <sz val="11"/>
        <rFont val="Times New Roman"/>
        <family val="1"/>
      </rPr>
      <t>Item</t>
    </r>
  </si>
  <si>
    <r>
      <rPr>
        <b/>
        <sz val="11"/>
        <rFont val="Times New Roman"/>
        <family val="1"/>
      </rPr>
      <t>Produto</t>
    </r>
  </si>
  <si>
    <r>
      <rPr>
        <b/>
        <sz val="11"/>
        <rFont val="Times New Roman"/>
        <family val="1"/>
      </rPr>
      <t>Quantidade</t>
    </r>
  </si>
  <si>
    <r>
      <rPr>
        <b/>
        <sz val="11"/>
        <rFont val="Times New Roman"/>
        <family val="1"/>
      </rPr>
      <t>Unidade</t>
    </r>
  </si>
  <si>
    <r>
      <rPr>
        <b/>
        <sz val="11"/>
        <rFont val="Times New Roman"/>
        <family val="1"/>
      </rPr>
      <t>Preço Unitário</t>
    </r>
  </si>
  <si>
    <r>
      <rPr>
        <sz val="11"/>
        <rFont val="Times New Roman"/>
        <family val="1"/>
      </rPr>
      <t>Palmeira rápis (</t>
    </r>
    <r>
      <rPr>
        <i/>
        <sz val="11"/>
        <rFont val="Times New Roman"/>
        <family val="1"/>
      </rPr>
      <t>rhapis excelsa</t>
    </r>
    <r>
      <rPr>
        <sz val="11"/>
        <rFont val="Times New Roman"/>
        <family val="1"/>
      </rPr>
      <t>) – com no mínimo 1,20 m de altura.</t>
    </r>
  </si>
  <si>
    <r>
      <rPr>
        <sz val="11"/>
        <rFont val="Times New Roman"/>
        <family val="1"/>
      </rPr>
      <t>Muda</t>
    </r>
  </si>
  <si>
    <r>
      <rPr>
        <sz val="11"/>
        <rFont val="Times New Roman"/>
        <family val="1"/>
      </rPr>
      <t>Mudas   de   zamioculcas   com   30cm   no mínimo</t>
    </r>
  </si>
  <si>
    <r>
      <rPr>
        <sz val="11"/>
        <rFont val="Times New Roman"/>
        <family val="1"/>
      </rPr>
      <t>Mudas de cróton com 20cm no mínimo</t>
    </r>
  </si>
  <si>
    <r>
      <rPr>
        <sz val="11"/>
        <rFont val="Times New Roman"/>
        <family val="1"/>
      </rPr>
      <t xml:space="preserve">"Planta  ornamental   </t>
    </r>
    <r>
      <rPr>
        <i/>
        <sz val="11"/>
        <rFont val="Times New Roman"/>
        <family val="1"/>
      </rPr>
      <t xml:space="preserve">estrelícia  reginae   </t>
    </r>
    <r>
      <rPr>
        <sz val="11"/>
        <rFont val="Times New Roman"/>
        <family val="1"/>
      </rPr>
      <t>- padrão 1,0 metro em balde"</t>
    </r>
  </si>
  <si>
    <r>
      <rPr>
        <sz val="11"/>
        <rFont val="Times New Roman"/>
        <family val="1"/>
      </rPr>
      <t xml:space="preserve">"Planta      ornamental      </t>
    </r>
    <r>
      <rPr>
        <i/>
        <sz val="11"/>
        <rFont val="Times New Roman"/>
        <family val="1"/>
      </rPr>
      <t xml:space="preserve">dianella/dianella ensifolia </t>
    </r>
    <r>
      <rPr>
        <sz val="11"/>
        <rFont val="Times New Roman"/>
        <family val="1"/>
      </rPr>
      <t>– mudas no saco 40 cm"</t>
    </r>
  </si>
  <si>
    <r>
      <rPr>
        <sz val="11"/>
        <rFont val="Times New Roman"/>
        <family val="1"/>
      </rPr>
      <t>Planta ornamental - palmeira areka/ bambu padrão 1,5 metro em balde</t>
    </r>
  </si>
  <si>
    <r>
      <rPr>
        <sz val="11"/>
        <rFont val="Times New Roman"/>
        <family val="1"/>
      </rPr>
      <t>Planta liriope/</t>
    </r>
    <r>
      <rPr>
        <i/>
        <sz val="11"/>
        <rFont val="Times New Roman"/>
        <family val="1"/>
      </rPr>
      <t xml:space="preserve">liriope muscari </t>
    </r>
    <r>
      <rPr>
        <sz val="11"/>
        <rFont val="Times New Roman"/>
        <family val="1"/>
      </rPr>
      <t>– mudas no saco de 30 cm</t>
    </r>
  </si>
  <si>
    <r>
      <rPr>
        <sz val="11"/>
        <rFont val="Times New Roman"/>
        <family val="1"/>
      </rPr>
      <t>Planta ornamental – forração rasteira de sol no    saquinho    -    clorofito/</t>
    </r>
    <r>
      <rPr>
        <i/>
        <sz val="11"/>
        <rFont val="Times New Roman"/>
        <family val="1"/>
      </rPr>
      <t>chlorophytum comosum</t>
    </r>
  </si>
  <si>
    <r>
      <rPr>
        <sz val="11"/>
        <rFont val="Times New Roman"/>
        <family val="1"/>
      </rPr>
      <t>Planta ornamental - forração rasteira de sol no         saquinho         -tripoganda/</t>
    </r>
    <r>
      <rPr>
        <i/>
        <sz val="11"/>
        <rFont val="Times New Roman"/>
        <family val="1"/>
      </rPr>
      <t>callisia warszewicziana</t>
    </r>
  </si>
  <si>
    <r>
      <rPr>
        <sz val="11"/>
        <rFont val="Times New Roman"/>
        <family val="1"/>
      </rPr>
      <t>Planta ornamental - forraçãorasteira de sol no saquinho - piléa/</t>
    </r>
    <r>
      <rPr>
        <i/>
        <sz val="11"/>
        <rFont val="Times New Roman"/>
        <family val="1"/>
      </rPr>
      <t>pileia candierei</t>
    </r>
  </si>
  <si>
    <r>
      <rPr>
        <sz val="11"/>
        <rFont val="Times New Roman"/>
        <family val="1"/>
      </rPr>
      <t>Planta ornamental – forração rasteira de sol no    saquinho    -    espadinha/</t>
    </r>
    <r>
      <rPr>
        <i/>
        <sz val="11"/>
        <rFont val="Times New Roman"/>
        <family val="1"/>
      </rPr>
      <t>sansevieria trifasciata</t>
    </r>
  </si>
  <si>
    <r>
      <rPr>
        <sz val="11"/>
        <rFont val="Times New Roman"/>
        <family val="1"/>
      </rPr>
      <t>Planta   ornamental   -   forração   barba   de serpente/</t>
    </r>
    <r>
      <rPr>
        <i/>
        <sz val="11"/>
        <rFont val="Times New Roman"/>
        <family val="1"/>
      </rPr>
      <t>ophiopogonjaburan</t>
    </r>
  </si>
  <si>
    <r>
      <rPr>
        <sz val="11"/>
        <rFont val="Times New Roman"/>
        <family val="1"/>
      </rPr>
      <t>Grama batatais</t>
    </r>
  </si>
  <si>
    <r>
      <rPr>
        <sz val="11"/>
        <rFont val="Times New Roman"/>
        <family val="1"/>
      </rPr>
      <t>m²</t>
    </r>
  </si>
  <si>
    <r>
      <rPr>
        <sz val="11"/>
        <rFont val="Times New Roman"/>
        <family val="1"/>
      </rPr>
      <t>Grama santo agostinho</t>
    </r>
  </si>
  <si>
    <r>
      <rPr>
        <sz val="11"/>
        <rFont val="Times New Roman"/>
        <family val="1"/>
      </rPr>
      <t>Grama esmeralda/</t>
    </r>
    <r>
      <rPr>
        <i/>
        <sz val="11"/>
        <rFont val="Times New Roman"/>
        <family val="1"/>
      </rPr>
      <t>zoysia japonica</t>
    </r>
  </si>
  <si>
    <r>
      <rPr>
        <sz val="11"/>
        <rFont val="Times New Roman"/>
        <family val="1"/>
      </rPr>
      <t>Grama preta (m²)</t>
    </r>
  </si>
  <si>
    <r>
      <rPr>
        <sz val="11"/>
        <rFont val="Times New Roman"/>
        <family val="1"/>
      </rPr>
      <t>Grama são carlos (m²)</t>
    </r>
  </si>
  <si>
    <r>
      <rPr>
        <sz val="11"/>
        <rFont val="Times New Roman"/>
        <family val="1"/>
      </rPr>
      <t>Bandeja   para   germinação   de   plástico rígido, 98 células,</t>
    </r>
  </si>
  <si>
    <r>
      <rPr>
        <sz val="11"/>
        <rFont val="Times New Roman"/>
        <family val="1"/>
      </rPr>
      <t>Unid.</t>
    </r>
  </si>
  <si>
    <r>
      <rPr>
        <sz val="11"/>
        <rFont val="Times New Roman"/>
        <family val="1"/>
      </rPr>
      <t>Saco   para   mudas   em   plástico   preto resistente, espessura de 0,20 μm, com furos de drenagem, 20x30 cm, apresentação em embalagens de 1kg (111 unidades).</t>
    </r>
  </si>
  <si>
    <r>
      <rPr>
        <sz val="11"/>
        <rFont val="Times New Roman"/>
        <family val="1"/>
      </rPr>
      <t xml:space="preserve">Manta   geotêxtil   </t>
    </r>
    <r>
      <rPr>
        <sz val="11"/>
        <color rgb="FF006FC0"/>
        <rFont val="Times New Roman"/>
        <family val="1"/>
      </rPr>
      <t xml:space="preserve">referência:   Bidim,   ou similar </t>
    </r>
    <r>
      <rPr>
        <sz val="11"/>
        <rFont val="Times New Roman"/>
        <family val="1"/>
      </rPr>
      <t>(metro linear).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</si>
  <si>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</si>
  <si>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Aspersor de jardim metálico giratório com haste de 100 cm, para mangueira 20 mm, fixação componteira de alumínio.</t>
    </r>
  </si>
  <si>
    <r>
      <rPr>
        <sz val="11"/>
        <rFont val="Times New Roman"/>
        <family val="1"/>
      </rPr>
      <t>Mangueira    pvc    flexível,    2    camadas, trançada, bitola de ¾, espessura de20mm cristal pt 250.</t>
    </r>
  </si>
  <si>
    <r>
      <rPr>
        <sz val="11"/>
        <rFont val="Times New Roman"/>
        <family val="1"/>
      </rPr>
      <t>Mangueira    pvc    flexível,    2    camadas, trançada,   bitola   de   1/2,   espessura   de 20mm.</t>
    </r>
  </si>
  <si>
    <r>
      <rPr>
        <sz val="11"/>
        <rFont val="Times New Roman"/>
        <family val="1"/>
      </rPr>
      <t>Saco de lixo 150 litros reforçado.</t>
    </r>
  </si>
  <si>
    <r>
      <rPr>
        <sz val="11"/>
        <rFont val="Times New Roman"/>
        <family val="1"/>
      </rPr>
      <t>Tinta branca para pintura dos vasos- galão 3,6 litros.</t>
    </r>
  </si>
  <si>
    <r>
      <rPr>
        <sz val="11"/>
        <rFont val="Times New Roman"/>
        <family val="1"/>
      </rPr>
      <t>Galão</t>
    </r>
  </si>
  <si>
    <r>
      <rPr>
        <sz val="11"/>
        <rFont val="Times New Roman"/>
        <family val="1"/>
      </rPr>
      <t>Separador de jardim.</t>
    </r>
  </si>
  <si>
    <r>
      <rPr>
        <sz val="11"/>
        <rFont val="Times New Roman"/>
        <family val="1"/>
      </rPr>
      <t>Pedra seixo branca (saco 40 kg).</t>
    </r>
  </si>
  <si>
    <r>
      <rPr>
        <sz val="11"/>
        <rFont val="Times New Roman"/>
        <family val="1"/>
      </rPr>
      <t>Kg</t>
    </r>
  </si>
  <si>
    <r>
      <rPr>
        <sz val="11"/>
        <rFont val="Times New Roman"/>
        <family val="1"/>
      </rPr>
      <t>Pedra seixo bege (saco 40 kg).</t>
    </r>
  </si>
  <si>
    <r>
      <rPr>
        <sz val="11"/>
        <rFont val="Times New Roman"/>
        <family val="1"/>
      </rPr>
      <t>Substrato      preparado      para      plantio, acondicionado em sacos de no máximo 50 litros. Composição: casca de pinus, cinzas, vermiculita,  serragem  e  bioestabilizantes. Aditivado de: corretor de acidez - 0,50%, fosfato    natural    -    0,50%,    fertilizante mineral    -    n-p-k    -    0,60%    (relação aproximada: 1l = 1kg).</t>
    </r>
  </si>
  <si>
    <r>
      <rPr>
        <sz val="11"/>
        <rFont val="Times New Roman"/>
        <family val="1"/>
      </rPr>
      <t>Litro</t>
    </r>
  </si>
  <si>
    <r>
      <rPr>
        <sz val="11"/>
        <rFont val="Times New Roman"/>
        <family val="1"/>
      </rPr>
      <t xml:space="preserve">Fertilizante   mineral   misto   de   liberação lenta, granulado, formulação: 18 – 05 – 09, acondicionado em sacos de no máximo 22 kg. Referência: osmocote </t>
    </r>
    <r>
      <rPr>
        <sz val="11"/>
        <color rgb="FF006FC0"/>
        <rFont val="Times New Roman"/>
        <family val="1"/>
      </rPr>
      <t>(ou similar)</t>
    </r>
  </si>
  <si>
    <r>
      <rPr>
        <sz val="11"/>
        <rFont val="Times New Roman"/>
        <family val="1"/>
      </rPr>
      <t xml:space="preserve">Termofosfato  de  rocha,  fosforo,  silício  e micronutrientes,  acondicionado  em  sacos de      no      máximo      40      kg      (marca comercial,como   referência:   yoorin,   </t>
    </r>
    <r>
      <rPr>
        <sz val="11"/>
        <color rgb="FF006FC0"/>
        <rFont val="Times New Roman"/>
        <family val="1"/>
      </rPr>
      <t>ou similar)</t>
    </r>
  </si>
  <si>
    <r>
      <rPr>
        <sz val="11"/>
        <rFont val="Times New Roman"/>
        <family val="1"/>
      </rPr>
      <t>Vermiculita          agrícola          superfina, acondicionada em sacos de no máximo 40 litros.</t>
    </r>
  </si>
  <si>
    <r>
      <rPr>
        <sz val="11"/>
        <rFont val="Times New Roman"/>
        <family val="1"/>
      </rPr>
      <t>Calcário   dolomitico,   acondicionado   em sacos de no máximo 25 kg.</t>
    </r>
  </si>
  <si>
    <r>
      <rPr>
        <sz val="11"/>
        <rFont val="Times New Roman"/>
        <family val="1"/>
      </rPr>
      <t>Esterco de gado curtido, acondicionado em sacos     de     no     máximo     40     litros (relaçãoaproximada: 1l = 1 kg).</t>
    </r>
  </si>
  <si>
    <r>
      <rPr>
        <sz val="11"/>
        <rFont val="Times New Roman"/>
        <family val="1"/>
      </rPr>
      <t>Argila expandida.</t>
    </r>
  </si>
  <si>
    <r>
      <rPr>
        <sz val="11"/>
        <rFont val="Times New Roman"/>
        <family val="1"/>
      </rPr>
      <t>Terra vegetal arenosa vermelha.</t>
    </r>
  </si>
  <si>
    <r>
      <rPr>
        <sz val="11"/>
        <rFont val="Times New Roman"/>
        <family val="1"/>
      </rPr>
      <t>M³</t>
    </r>
  </si>
  <si>
    <r>
      <rPr>
        <sz val="11"/>
        <rFont val="Times New Roman"/>
        <family val="1"/>
      </rPr>
      <t>Terra vegetal preta.</t>
    </r>
  </si>
  <si>
    <r>
      <rPr>
        <sz val="11"/>
        <rFont val="Times New Roman"/>
        <family val="1"/>
      </rPr>
      <t>Fertilizante n-p-k 10-10-10 (saco 50 kg).</t>
    </r>
  </si>
  <si>
    <r>
      <rPr>
        <sz val="11"/>
        <rFont val="Times New Roman"/>
        <family val="1"/>
      </rPr>
      <t>Fertilizante n-p-k 04-14-08 (saco 50 kg).</t>
    </r>
  </si>
  <si>
    <r>
      <rPr>
        <sz val="11"/>
        <rFont val="Times New Roman"/>
        <family val="1"/>
      </rPr>
      <t>Humus  de  minhoca  puro  –  saco  de  40 litros.</t>
    </r>
  </si>
  <si>
    <r>
      <rPr>
        <sz val="11"/>
        <rFont val="Times New Roman"/>
        <family val="1"/>
      </rPr>
      <t>Vaso polietileno com prato (diâmetro 35- altura 50) com variação de 10% a maior ou a menor).</t>
    </r>
  </si>
  <si>
    <r>
      <rPr>
        <sz val="11"/>
        <rFont val="Times New Roman"/>
        <family val="1"/>
      </rPr>
      <t>Vassoura tipo gari.</t>
    </r>
  </si>
  <si>
    <r>
      <rPr>
        <sz val="11"/>
        <rFont val="Times New Roman"/>
        <family val="1"/>
      </rPr>
      <t>Combustível    gasolina    (para    uso    nas máquinas e no veículo).</t>
    </r>
  </si>
  <si>
    <r>
      <rPr>
        <sz val="11"/>
        <rFont val="Times New Roman"/>
        <family val="1"/>
      </rPr>
      <t>Rodo de 1 metro.</t>
    </r>
  </si>
  <si>
    <r>
      <rPr>
        <sz val="11"/>
        <rFont val="Times New Roman"/>
        <family val="1"/>
      </rPr>
      <t>Rodo de 50 centímetros</t>
    </r>
  </si>
  <si>
    <r>
      <rPr>
        <sz val="11"/>
        <rFont val="Times New Roman"/>
        <family val="1"/>
      </rPr>
      <t>Imidacloprido (saco de 1 kg)</t>
    </r>
  </si>
  <si>
    <r>
      <rPr>
        <sz val="11"/>
        <rFont val="Times New Roman"/>
        <family val="1"/>
      </rPr>
      <t>Deltametrina (frasco de 20ml) k-otrine</t>
    </r>
  </si>
  <si>
    <r>
      <rPr>
        <sz val="11"/>
        <rFont val="Times New Roman"/>
        <family val="1"/>
      </rPr>
      <t>Abamectina (1 litro)</t>
    </r>
  </si>
  <si>
    <r>
      <rPr>
        <sz val="11"/>
        <rFont val="Times New Roman"/>
        <family val="1"/>
      </rPr>
      <t>Glifosato (1 litro) round up</t>
    </r>
  </si>
  <si>
    <r>
      <rPr>
        <sz val="11"/>
        <rFont val="Times New Roman"/>
        <family val="1"/>
      </rPr>
      <t>Sulfluramida (500g)</t>
    </r>
  </si>
  <si>
    <r>
      <rPr>
        <sz val="11"/>
        <rFont val="Times New Roman"/>
        <family val="1"/>
      </rPr>
      <t>Munk (lança mínima de 27 metros) diária de 10 horas</t>
    </r>
  </si>
  <si>
    <r>
      <rPr>
        <sz val="11"/>
        <rFont val="Times New Roman"/>
        <family val="1"/>
      </rPr>
      <t>Diária</t>
    </r>
  </si>
  <si>
    <r>
      <rPr>
        <sz val="11"/>
        <rFont val="Times New Roman"/>
        <family val="1"/>
      </rPr>
      <t>Serviço   de   arborista   (diária)   -   poda   e amarração  de  folhas  de  20  palmeiras,  2 vezes ao ano.</t>
    </r>
  </si>
  <si>
    <r>
      <rPr>
        <sz val="11"/>
        <rFont val="Times New Roman"/>
        <family val="1"/>
      </rPr>
      <t xml:space="preserve">"Plataforma    elevatória    com    operador altura   de   trabalho   18.18   m,   altura   da plataforma 16.18 m, alcance máx. 10.51 m, sobremedida/saliência, 7.42 m, articulação basculante do braço (cima / baixo) +65 ° /
</t>
    </r>
    <r>
      <rPr>
        <sz val="11"/>
        <rFont val="Times New Roman"/>
        <family val="1"/>
      </rPr>
      <t xml:space="preserve">-59.50°, capacidade da plataforma 230 kg, rotação   da   torreta   350°,   rotação   cesto (direita)/ da plataforma (esquerda) 90 ° / 90
</t>
    </r>
    <r>
      <rPr>
        <sz val="11"/>
        <rFont val="Times New Roman"/>
        <family val="1"/>
      </rPr>
      <t xml:space="preserve">°, número de pessoas (interior / exterior) 2
</t>
    </r>
    <r>
      <rPr>
        <sz val="11"/>
        <rFont val="Times New Roman"/>
        <family val="1"/>
      </rPr>
      <t>/ 2, com diária de 10 horas.</t>
    </r>
  </si>
  <si>
    <r>
      <rPr>
        <sz val="11"/>
        <rFont val="Times New Roman"/>
        <family val="1"/>
      </rPr>
      <t>Caçamba, mínimo 5m³. (diária)</t>
    </r>
  </si>
  <si>
    <r>
      <rPr>
        <sz val="11"/>
        <rFont val="Times New Roman"/>
        <family val="1"/>
      </rPr>
      <t>Protetor   facial,   material   polipropileno, cortransparente,  características  adicionais tipo viseira, c/ visor fixo</t>
    </r>
  </si>
  <si>
    <r>
      <rPr>
        <sz val="11"/>
        <rFont val="Times New Roman"/>
        <family val="1"/>
      </rPr>
      <t>Óculos proteção - material armação: náilon flexível   tipo   proteção:   lateral   material proteção:     policarbonato     tipo     lente: policarbonato.      Cor      lente:      incolor. Aplicação: proteção geral. Características adicionais:  ajuste  haste  espátula,proteção impacto e respingo</t>
    </r>
  </si>
  <si>
    <r>
      <rPr>
        <sz val="11"/>
        <rFont val="Times New Roman"/>
        <family val="1"/>
      </rPr>
      <t>Luva segurança - luva segurança material: couro  vacum,  tamanho:  g,  características adicionais:  elástico  dorso,  reforço  palma, reforço polegar, tipo: cano longo</t>
    </r>
  </si>
  <si>
    <r>
      <rPr>
        <sz val="11"/>
        <rFont val="Times New Roman"/>
        <family val="1"/>
      </rPr>
      <t>Par</t>
    </r>
  </si>
  <si>
    <r>
      <rPr>
        <sz val="11"/>
        <rFont val="Times New Roman"/>
        <family val="1"/>
      </rPr>
      <t>Avental    -   material:    raspa    de   couro, comprimento:  1,20  m,  largura:  0,70  m, características  adicionais:  inteiriço,  sem emendas, com fivelas e tiras ajuste</t>
    </r>
  </si>
  <si>
    <r>
      <rPr>
        <sz val="11"/>
        <rFont val="Times New Roman"/>
        <family val="1"/>
      </rPr>
      <t>Perneira   -   material   raspa  de   couro   ao cromo, comprimento 40 cm, aplicação epi- equipamento    de    proteção    individual, características adicionais presilhas e haste de sustentação</t>
    </r>
  </si>
  <si>
    <r>
      <rPr>
        <sz val="11"/>
        <rFont val="Times New Roman"/>
        <family val="1"/>
      </rPr>
      <t>Bota    segurança    -    couro    hidrofugado curtido     ao     cromo,     material     sola: poliuretano   (Pu)   bi-densidade,   tamanho variado, tipo uso: proteção.</t>
    </r>
  </si>
  <si>
    <r>
      <rPr>
        <sz val="11"/>
        <rFont val="Times New Roman"/>
        <family val="1"/>
      </rPr>
      <t>Protetor auditivo tipo concha -revestido de espuma,  tipo  circumauricular  constituído por 2 conchas em plástico, revestidas com almofadas de espuma</t>
    </r>
  </si>
  <si>
    <r>
      <rPr>
        <sz val="11"/>
        <rFont val="Times New Roman"/>
        <family val="1"/>
      </rPr>
      <t>Protetor solar - tipo proteção UVA/UVB, fator proteção fator 30, forma farmacêutica creme. Frasco de 4 litros.</t>
    </r>
  </si>
  <si>
    <r>
      <rPr>
        <b/>
        <sz val="11"/>
        <rFont val="Times New Roman"/>
        <family val="1"/>
      </rPr>
      <t>TOTAL ANUAL (R$)</t>
    </r>
  </si>
  <si>
    <t>TOTAL PARA 50  MESES (R$)</t>
  </si>
  <si>
    <t>Preço Total Anual (R$)</t>
  </si>
  <si>
    <t>Preço Total 50 Meses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</si>
</sst>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6" formatCode="&quot;R$&quot;\ #,##0.00"/>
  </numFmts>
  <fonts count="11" x14ac:knownFonts="1"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  <family val="1"/>
    </font>
    <font>
      <sz val="10"/>
      <color rgb="FF000000"/>
      <name val="Times New Roman"/>
      <family val="2"/>
    </font>
    <font>
      <b/>
      <sz val="11"/>
      <color rgb="FF000000"/>
      <name val="Times New Roman"/>
      <family val="2"/>
    </font>
    <font>
      <i/>
      <sz val="11"/>
      <name val="Times New Roman"/>
      <family val="1"/>
    </font>
    <font>
      <sz val="11"/>
      <color rgb="FF006FC0"/>
      <name val="Times New Roman"/>
      <family val="1"/>
    </font>
    <font>
      <sz val="10"/>
      <color rgb="FF000000"/>
      <name val="Times New Roman"/>
      <family val="1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9D9D9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8">
    <xf numFmtId="0" fontId="0" fillId="0" borderId="0" xfId="0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center" shrinkToFit="1"/>
    </xf>
    <xf numFmtId="1" fontId="3" fillId="0" borderId="3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shrinkToFit="1"/>
    </xf>
    <xf numFmtId="2" fontId="3" fillId="0" borderId="3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shrinkToFit="1"/>
    </xf>
    <xf numFmtId="4" fontId="3" fillId="0" borderId="3" xfId="0" applyNumberFormat="1" applyFont="1" applyFill="1" applyBorder="1" applyAlignment="1">
      <alignment horizontal="center" vertical="center" shrinkToFit="1"/>
    </xf>
    <xf numFmtId="1" fontId="3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shrinkToFit="1"/>
    </xf>
    <xf numFmtId="4" fontId="3" fillId="0" borderId="2" xfId="0" applyNumberFormat="1" applyFont="1" applyFill="1" applyBorder="1" applyAlignment="1">
      <alignment horizontal="center" vertical="center" shrinkToFit="1"/>
    </xf>
    <xf numFmtId="166" fontId="3" fillId="0" borderId="1" xfId="0" applyNumberFormat="1" applyFont="1" applyFill="1" applyBorder="1" applyAlignment="1">
      <alignment horizontal="center" vertical="center" shrinkToFi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shrinkToFit="1"/>
    </xf>
    <xf numFmtId="166" fontId="3" fillId="0" borderId="5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6" fontId="0" fillId="0" borderId="7" xfId="1" applyNumberFormat="1" applyFont="1" applyFill="1" applyBorder="1" applyAlignment="1">
      <alignment horizontal="center" vertical="center" wrapText="1"/>
    </xf>
    <xf numFmtId="44" fontId="0" fillId="0" borderId="0" xfId="1" applyFont="1" applyFill="1" applyBorder="1" applyAlignment="1">
      <alignment horizontal="center" vertical="center" wrapText="1"/>
    </xf>
    <xf numFmtId="166" fontId="0" fillId="0" borderId="0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6" fontId="0" fillId="0" borderId="2" xfId="0" applyNumberForma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shrinkToFit="1"/>
    </xf>
    <xf numFmtId="4" fontId="6" fillId="3" borderId="5" xfId="0" applyNumberFormat="1" applyFont="1" applyFill="1" applyBorder="1" applyAlignment="1">
      <alignment horizontal="center" vertical="center" shrinkToFit="1"/>
    </xf>
    <xf numFmtId="0" fontId="2" fillId="3" borderId="0" xfId="0" applyFont="1" applyFill="1" applyBorder="1" applyAlignment="1">
      <alignment horizontal="center" vertical="center" wrapText="1"/>
    </xf>
    <xf numFmtId="166" fontId="10" fillId="4" borderId="9" xfId="0" applyNumberFormat="1" applyFont="1" applyFill="1" applyBorder="1" applyAlignment="1">
      <alignment horizontal="center" vertical="center" wrapText="1"/>
    </xf>
    <xf numFmtId="166" fontId="10" fillId="4" borderId="10" xfId="0" applyNumberFormat="1" applyFont="1" applyFill="1" applyBorder="1" applyAlignment="1">
      <alignment horizontal="center" vertical="center" wrapText="1"/>
    </xf>
    <xf numFmtId="166" fontId="0" fillId="0" borderId="0" xfId="0" applyNumberForma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6" fontId="0" fillId="0" borderId="9" xfId="0" applyNumberFormat="1" applyFill="1" applyBorder="1" applyAlignment="1">
      <alignment horizontal="center" vertical="center" wrapText="1"/>
    </xf>
    <xf numFmtId="166" fontId="0" fillId="0" borderId="10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6" fontId="0" fillId="0" borderId="9" xfId="1" applyNumberFormat="1" applyFont="1" applyFill="1" applyBorder="1" applyAlignment="1">
      <alignment horizontal="center" vertical="center" wrapText="1"/>
    </xf>
    <xf numFmtId="166" fontId="0" fillId="0" borderId="10" xfId="1" applyNumberFormat="1" applyFont="1" applyFill="1" applyBorder="1" applyAlignment="1">
      <alignment horizontal="center" vertical="center" wrapText="1"/>
    </xf>
    <xf numFmtId="166" fontId="3" fillId="0" borderId="13" xfId="1" applyNumberFormat="1" applyFont="1" applyFill="1" applyBorder="1" applyAlignment="1">
      <alignment horizontal="center" vertical="center" shrinkToFit="1"/>
    </xf>
    <xf numFmtId="166" fontId="2" fillId="2" borderId="12" xfId="0" applyNumberFormat="1" applyFont="1" applyFill="1" applyBorder="1" applyAlignment="1">
      <alignment horizontal="center"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shrinkToFit="1"/>
    </xf>
    <xf numFmtId="166" fontId="3" fillId="0" borderId="13" xfId="0" applyNumberFormat="1" applyFont="1" applyFill="1" applyBorder="1" applyAlignment="1">
      <alignment horizontal="center" vertical="center" shrinkToFit="1"/>
    </xf>
    <xf numFmtId="0" fontId="0" fillId="0" borderId="6" xfId="0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8"/>
  <sheetViews>
    <sheetView tabSelected="1" topLeftCell="A55" zoomScale="70" zoomScaleNormal="70" workbookViewId="0">
      <selection activeCell="Q2" sqref="Q2"/>
    </sheetView>
  </sheetViews>
  <sheetFormatPr defaultRowHeight="13.2" x14ac:dyDescent="0.25"/>
  <cols>
    <col min="1" max="1" width="1.109375" style="28" customWidth="1"/>
    <col min="2" max="2" width="6.88671875" style="28" customWidth="1"/>
    <col min="3" max="3" width="1.109375" style="28" customWidth="1"/>
    <col min="4" max="4" width="46.6640625" style="28" customWidth="1"/>
    <col min="5" max="5" width="1.109375" style="28" customWidth="1"/>
    <col min="6" max="6" width="14" style="28" customWidth="1"/>
    <col min="7" max="7" width="1.109375" style="28" customWidth="1"/>
    <col min="8" max="8" width="10.44140625" style="28" customWidth="1"/>
    <col min="9" max="9" width="1.109375" style="28" customWidth="1"/>
    <col min="10" max="10" width="10.44140625" style="28" customWidth="1"/>
    <col min="11" max="11" width="1.109375" style="28" customWidth="1"/>
    <col min="12" max="12" width="16" style="41" customWidth="1"/>
    <col min="13" max="13" width="1.109375" style="41" customWidth="1"/>
    <col min="14" max="14" width="18" style="41" customWidth="1"/>
    <col min="15" max="15" width="21.109375" style="28" customWidth="1"/>
    <col min="16" max="16" width="15.44140625" style="28" bestFit="1" customWidth="1"/>
    <col min="17" max="18" width="8.88671875" style="28"/>
    <col min="19" max="19" width="10.44140625" style="28" bestFit="1" customWidth="1"/>
    <col min="20" max="20" width="14" style="28" bestFit="1" customWidth="1"/>
    <col min="21" max="16384" width="8.88671875" style="28"/>
  </cols>
  <sheetData>
    <row r="1" spans="1:15" ht="229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30.75" customHeight="1" x14ac:dyDescent="0.25">
      <c r="A2" s="30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  <c r="N2" s="57"/>
      <c r="O2" s="21"/>
    </row>
    <row r="3" spans="1:15" ht="12.75" customHeight="1" x14ac:dyDescent="0.25">
      <c r="A3" s="22"/>
      <c r="B3" s="43"/>
      <c r="C3" s="43"/>
      <c r="D3" s="43"/>
      <c r="E3" s="43"/>
      <c r="F3" s="43"/>
      <c r="G3" s="43"/>
      <c r="H3" s="43"/>
      <c r="I3" s="43"/>
      <c r="J3" s="43"/>
      <c r="K3" s="43"/>
      <c r="L3" s="33"/>
      <c r="M3" s="33"/>
      <c r="N3" s="21"/>
      <c r="O3" s="21"/>
    </row>
    <row r="4" spans="1:15" ht="42.45" customHeight="1" x14ac:dyDescent="0.25">
      <c r="A4" s="22"/>
      <c r="B4" s="7" t="s">
        <v>2</v>
      </c>
      <c r="C4" s="8"/>
      <c r="D4" s="7" t="s">
        <v>3</v>
      </c>
      <c r="E4" s="8"/>
      <c r="F4" s="7" t="s">
        <v>4</v>
      </c>
      <c r="G4" s="8"/>
      <c r="H4" s="7" t="s">
        <v>5</v>
      </c>
      <c r="I4" s="8"/>
      <c r="J4" s="7" t="s">
        <v>6</v>
      </c>
      <c r="K4" s="8"/>
      <c r="L4" s="16" t="s">
        <v>81</v>
      </c>
      <c r="M4" s="17"/>
      <c r="N4" s="18" t="s">
        <v>82</v>
      </c>
    </row>
    <row r="5" spans="1:15" ht="28.95" customHeight="1" x14ac:dyDescent="0.25">
      <c r="A5" s="22"/>
      <c r="B5" s="1">
        <v>1</v>
      </c>
      <c r="C5" s="2"/>
      <c r="D5" s="23" t="s">
        <v>7</v>
      </c>
      <c r="E5" s="24"/>
      <c r="F5" s="5">
        <v>300</v>
      </c>
      <c r="G5" s="6"/>
      <c r="H5" s="3" t="s">
        <v>8</v>
      </c>
      <c r="I5" s="4"/>
      <c r="J5" s="5">
        <v>64.12</v>
      </c>
      <c r="K5" s="6"/>
      <c r="L5" s="15">
        <f>J5*F5</f>
        <v>19236</v>
      </c>
      <c r="M5" s="56"/>
      <c r="N5" s="25">
        <f>L5/12*50</f>
        <v>80150</v>
      </c>
      <c r="O5" s="26"/>
    </row>
    <row r="6" spans="1:15" ht="30" customHeight="1" x14ac:dyDescent="0.25">
      <c r="A6" s="22"/>
      <c r="B6" s="1">
        <v>2</v>
      </c>
      <c r="C6" s="2"/>
      <c r="D6" s="3" t="s">
        <v>9</v>
      </c>
      <c r="E6" s="4"/>
      <c r="F6" s="5">
        <v>30</v>
      </c>
      <c r="G6" s="6"/>
      <c r="H6" s="3" t="s">
        <v>8</v>
      </c>
      <c r="I6" s="4"/>
      <c r="J6" s="5">
        <v>40.299999999999997</v>
      </c>
      <c r="K6" s="6"/>
      <c r="L6" s="15">
        <f t="shared" ref="L6:L18" si="0">J6*F6</f>
        <v>1209</v>
      </c>
      <c r="M6" s="56"/>
      <c r="N6" s="25">
        <f t="shared" ref="N6:N18" si="1">L6/12*50</f>
        <v>5037.5</v>
      </c>
      <c r="O6" s="26"/>
    </row>
    <row r="7" spans="1:15" ht="16.95" customHeight="1" x14ac:dyDescent="0.25">
      <c r="A7" s="22"/>
      <c r="B7" s="1">
        <v>3</v>
      </c>
      <c r="C7" s="2"/>
      <c r="D7" s="3" t="s">
        <v>10</v>
      </c>
      <c r="E7" s="4"/>
      <c r="F7" s="5">
        <v>30</v>
      </c>
      <c r="G7" s="6"/>
      <c r="H7" s="3" t="s">
        <v>8</v>
      </c>
      <c r="I7" s="4"/>
      <c r="J7" s="5">
        <v>25.6</v>
      </c>
      <c r="K7" s="6"/>
      <c r="L7" s="15">
        <f t="shared" si="0"/>
        <v>768</v>
      </c>
      <c r="M7" s="56"/>
      <c r="N7" s="25">
        <f t="shared" si="1"/>
        <v>3200</v>
      </c>
      <c r="O7" s="26"/>
    </row>
    <row r="8" spans="1:15" ht="30" customHeight="1" x14ac:dyDescent="0.25">
      <c r="A8" s="22"/>
      <c r="B8" s="1">
        <v>4</v>
      </c>
      <c r="C8" s="2"/>
      <c r="D8" s="23" t="s">
        <v>11</v>
      </c>
      <c r="E8" s="24"/>
      <c r="F8" s="5">
        <v>50</v>
      </c>
      <c r="G8" s="6"/>
      <c r="H8" s="3" t="s">
        <v>8</v>
      </c>
      <c r="I8" s="4"/>
      <c r="J8" s="5">
        <v>40.299999999999997</v>
      </c>
      <c r="K8" s="6"/>
      <c r="L8" s="15">
        <f t="shared" si="0"/>
        <v>2014.9999999999998</v>
      </c>
      <c r="M8" s="56"/>
      <c r="N8" s="25">
        <f t="shared" si="1"/>
        <v>8395.8333333333321</v>
      </c>
      <c r="O8" s="26"/>
    </row>
    <row r="9" spans="1:15" ht="30" customHeight="1" x14ac:dyDescent="0.25">
      <c r="A9" s="22"/>
      <c r="B9" s="1">
        <v>5</v>
      </c>
      <c r="C9" s="2"/>
      <c r="D9" s="23" t="s">
        <v>12</v>
      </c>
      <c r="E9" s="24"/>
      <c r="F9" s="9">
        <v>1000</v>
      </c>
      <c r="G9" s="10"/>
      <c r="H9" s="3" t="s">
        <v>8</v>
      </c>
      <c r="I9" s="4"/>
      <c r="J9" s="5">
        <v>9.74</v>
      </c>
      <c r="K9" s="6"/>
      <c r="L9" s="15">
        <f t="shared" si="0"/>
        <v>9740</v>
      </c>
      <c r="M9" s="56"/>
      <c r="N9" s="25">
        <f t="shared" si="1"/>
        <v>40583.333333333328</v>
      </c>
      <c r="O9" s="26"/>
    </row>
    <row r="10" spans="1:15" ht="30" customHeight="1" x14ac:dyDescent="0.25">
      <c r="A10" s="22"/>
      <c r="B10" s="1">
        <v>6</v>
      </c>
      <c r="C10" s="2"/>
      <c r="D10" s="3" t="s">
        <v>13</v>
      </c>
      <c r="E10" s="4"/>
      <c r="F10" s="5">
        <v>300</v>
      </c>
      <c r="G10" s="6"/>
      <c r="H10" s="3" t="s">
        <v>8</v>
      </c>
      <c r="I10" s="4"/>
      <c r="J10" s="5">
        <v>79.099999999999994</v>
      </c>
      <c r="K10" s="6"/>
      <c r="L10" s="15">
        <f t="shared" si="0"/>
        <v>23730</v>
      </c>
      <c r="M10" s="56"/>
      <c r="N10" s="25">
        <f t="shared" si="1"/>
        <v>98875</v>
      </c>
      <c r="O10" s="26"/>
    </row>
    <row r="11" spans="1:15" ht="28.95" customHeight="1" x14ac:dyDescent="0.25">
      <c r="A11" s="22"/>
      <c r="B11" s="1">
        <v>7</v>
      </c>
      <c r="C11" s="2"/>
      <c r="D11" s="23" t="s">
        <v>14</v>
      </c>
      <c r="E11" s="24"/>
      <c r="F11" s="9">
        <v>1000</v>
      </c>
      <c r="G11" s="10"/>
      <c r="H11" s="3" t="s">
        <v>8</v>
      </c>
      <c r="I11" s="4"/>
      <c r="J11" s="5">
        <v>2.2999999999999998</v>
      </c>
      <c r="K11" s="6"/>
      <c r="L11" s="15">
        <f t="shared" si="0"/>
        <v>2300</v>
      </c>
      <c r="M11" s="56"/>
      <c r="N11" s="25">
        <f t="shared" si="1"/>
        <v>9583.3333333333321</v>
      </c>
      <c r="O11" s="26"/>
    </row>
    <row r="12" spans="1:15" ht="43.05" customHeight="1" x14ac:dyDescent="0.25">
      <c r="A12" s="22"/>
      <c r="B12" s="1">
        <v>8</v>
      </c>
      <c r="C12" s="2"/>
      <c r="D12" s="23" t="s">
        <v>15</v>
      </c>
      <c r="E12" s="24"/>
      <c r="F12" s="5">
        <v>200</v>
      </c>
      <c r="G12" s="6"/>
      <c r="H12" s="3" t="s">
        <v>8</v>
      </c>
      <c r="I12" s="4"/>
      <c r="J12" s="5">
        <v>2.12</v>
      </c>
      <c r="K12" s="6"/>
      <c r="L12" s="15">
        <f t="shared" si="0"/>
        <v>424</v>
      </c>
      <c r="M12" s="56"/>
      <c r="N12" s="25">
        <f t="shared" si="1"/>
        <v>1766.6666666666667</v>
      </c>
      <c r="O12" s="26"/>
    </row>
    <row r="13" spans="1:15" ht="42" customHeight="1" x14ac:dyDescent="0.25">
      <c r="A13" s="22"/>
      <c r="B13" s="1">
        <v>9</v>
      </c>
      <c r="C13" s="2"/>
      <c r="D13" s="23" t="s">
        <v>16</v>
      </c>
      <c r="E13" s="24"/>
      <c r="F13" s="5">
        <v>200</v>
      </c>
      <c r="G13" s="6"/>
      <c r="H13" s="3" t="s">
        <v>8</v>
      </c>
      <c r="I13" s="4"/>
      <c r="J13" s="5">
        <v>31.53</v>
      </c>
      <c r="K13" s="6"/>
      <c r="L13" s="15">
        <f t="shared" si="0"/>
        <v>6306</v>
      </c>
      <c r="M13" s="56"/>
      <c r="N13" s="25">
        <f t="shared" si="1"/>
        <v>26275</v>
      </c>
      <c r="O13" s="26"/>
    </row>
    <row r="14" spans="1:15" ht="30" customHeight="1" x14ac:dyDescent="0.25">
      <c r="A14" s="22"/>
      <c r="B14" s="1">
        <v>10</v>
      </c>
      <c r="C14" s="2"/>
      <c r="D14" s="23" t="s">
        <v>17</v>
      </c>
      <c r="E14" s="24"/>
      <c r="F14" s="5">
        <v>200</v>
      </c>
      <c r="G14" s="6"/>
      <c r="H14" s="3" t="s">
        <v>8</v>
      </c>
      <c r="I14" s="4"/>
      <c r="J14" s="5">
        <v>1.21</v>
      </c>
      <c r="K14" s="6"/>
      <c r="L14" s="15">
        <f t="shared" si="0"/>
        <v>242</v>
      </c>
      <c r="M14" s="56"/>
      <c r="N14" s="25">
        <f t="shared" si="1"/>
        <v>1008.3333333333334</v>
      </c>
      <c r="O14" s="26"/>
    </row>
    <row r="15" spans="1:15" ht="43.05" customHeight="1" x14ac:dyDescent="0.25">
      <c r="A15" s="22"/>
      <c r="B15" s="1">
        <v>11</v>
      </c>
      <c r="C15" s="2"/>
      <c r="D15" s="23" t="s">
        <v>18</v>
      </c>
      <c r="E15" s="24"/>
      <c r="F15" s="5">
        <v>200</v>
      </c>
      <c r="G15" s="6"/>
      <c r="H15" s="3" t="s">
        <v>8</v>
      </c>
      <c r="I15" s="4"/>
      <c r="J15" s="5">
        <v>5.25</v>
      </c>
      <c r="K15" s="6"/>
      <c r="L15" s="15">
        <f t="shared" si="0"/>
        <v>1050</v>
      </c>
      <c r="M15" s="56"/>
      <c r="N15" s="25">
        <f t="shared" si="1"/>
        <v>4375</v>
      </c>
      <c r="O15" s="26"/>
    </row>
    <row r="16" spans="1:15" ht="28.95" customHeight="1" x14ac:dyDescent="0.25">
      <c r="A16" s="22"/>
      <c r="B16" s="1">
        <v>12</v>
      </c>
      <c r="C16" s="2"/>
      <c r="D16" s="23" t="s">
        <v>19</v>
      </c>
      <c r="E16" s="24"/>
      <c r="F16" s="5">
        <v>200</v>
      </c>
      <c r="G16" s="6"/>
      <c r="H16" s="3" t="s">
        <v>8</v>
      </c>
      <c r="I16" s="4"/>
      <c r="J16" s="5">
        <v>1.83</v>
      </c>
      <c r="K16" s="6"/>
      <c r="L16" s="15">
        <f t="shared" si="0"/>
        <v>366</v>
      </c>
      <c r="M16" s="56"/>
      <c r="N16" s="25">
        <f t="shared" si="1"/>
        <v>1525</v>
      </c>
      <c r="O16" s="26"/>
    </row>
    <row r="17" spans="1:15" ht="18" customHeight="1" x14ac:dyDescent="0.25">
      <c r="A17" s="22"/>
      <c r="B17" s="1">
        <v>13</v>
      </c>
      <c r="C17" s="2"/>
      <c r="D17" s="3" t="s">
        <v>20</v>
      </c>
      <c r="E17" s="4"/>
      <c r="F17" s="9">
        <v>1000</v>
      </c>
      <c r="G17" s="10"/>
      <c r="H17" s="3" t="s">
        <v>21</v>
      </c>
      <c r="I17" s="4"/>
      <c r="J17" s="5">
        <v>9.7100000000000009</v>
      </c>
      <c r="K17" s="6"/>
      <c r="L17" s="15">
        <f t="shared" si="0"/>
        <v>9710</v>
      </c>
      <c r="M17" s="56"/>
      <c r="N17" s="25">
        <f t="shared" si="1"/>
        <v>40458.333333333328</v>
      </c>
      <c r="O17" s="26"/>
    </row>
    <row r="18" spans="1:15" ht="17.25" customHeight="1" x14ac:dyDescent="0.25">
      <c r="A18" s="22"/>
      <c r="B18" s="1">
        <v>14</v>
      </c>
      <c r="C18" s="2"/>
      <c r="D18" s="3" t="s">
        <v>22</v>
      </c>
      <c r="E18" s="4"/>
      <c r="F18" s="9">
        <v>1000</v>
      </c>
      <c r="G18" s="10"/>
      <c r="H18" s="3" t="s">
        <v>21</v>
      </c>
      <c r="I18" s="4"/>
      <c r="J18" s="5">
        <v>14.64</v>
      </c>
      <c r="K18" s="6"/>
      <c r="L18" s="15">
        <f t="shared" si="0"/>
        <v>14640</v>
      </c>
      <c r="M18" s="56"/>
      <c r="N18" s="25">
        <f t="shared" si="1"/>
        <v>61000</v>
      </c>
      <c r="O18" s="26"/>
    </row>
    <row r="19" spans="1:15" ht="17.25" customHeight="1" x14ac:dyDescent="0.25">
      <c r="A19" s="22"/>
      <c r="B19" s="11"/>
      <c r="C19" s="11"/>
      <c r="D19" s="12"/>
      <c r="E19" s="12"/>
      <c r="F19" s="14"/>
      <c r="G19" s="14"/>
      <c r="H19" s="12"/>
      <c r="I19" s="12"/>
      <c r="J19" s="13"/>
      <c r="K19" s="13"/>
      <c r="L19" s="19"/>
      <c r="M19" s="20"/>
      <c r="N19" s="27"/>
      <c r="O19" s="26"/>
    </row>
    <row r="20" spans="1:15" ht="42.45" customHeight="1" x14ac:dyDescent="0.25">
      <c r="A20" s="7" t="s">
        <v>2</v>
      </c>
      <c r="B20" s="8"/>
      <c r="C20" s="7" t="s">
        <v>3</v>
      </c>
      <c r="D20" s="8"/>
      <c r="E20" s="7" t="s">
        <v>4</v>
      </c>
      <c r="F20" s="8"/>
      <c r="G20" s="7" t="s">
        <v>5</v>
      </c>
      <c r="H20" s="8"/>
      <c r="I20" s="7" t="s">
        <v>6</v>
      </c>
      <c r="J20" s="8"/>
      <c r="K20" s="7" t="s">
        <v>81</v>
      </c>
      <c r="L20" s="8"/>
      <c r="M20" s="53" t="s">
        <v>82</v>
      </c>
      <c r="N20" s="54"/>
    </row>
    <row r="21" spans="1:15" ht="16.95" customHeight="1" x14ac:dyDescent="0.25">
      <c r="A21" s="1">
        <v>15</v>
      </c>
      <c r="B21" s="2"/>
      <c r="C21" s="23" t="s">
        <v>23</v>
      </c>
      <c r="D21" s="24"/>
      <c r="E21" s="9">
        <v>1000</v>
      </c>
      <c r="F21" s="10"/>
      <c r="G21" s="3" t="s">
        <v>21</v>
      </c>
      <c r="H21" s="4"/>
      <c r="I21" s="5">
        <v>13.53</v>
      </c>
      <c r="J21" s="6"/>
      <c r="K21" s="15">
        <f>I21*E21</f>
        <v>13530</v>
      </c>
      <c r="L21" s="56"/>
      <c r="M21" s="50">
        <f>K21/12*50</f>
        <v>56375</v>
      </c>
      <c r="N21" s="51"/>
    </row>
    <row r="22" spans="1:15" ht="16.95" customHeight="1" x14ac:dyDescent="0.25">
      <c r="A22" s="1">
        <v>16</v>
      </c>
      <c r="B22" s="2"/>
      <c r="C22" s="3" t="s">
        <v>24</v>
      </c>
      <c r="D22" s="4"/>
      <c r="E22" s="9">
        <v>1000</v>
      </c>
      <c r="F22" s="10"/>
      <c r="G22" s="3" t="s">
        <v>21</v>
      </c>
      <c r="H22" s="4"/>
      <c r="I22" s="5">
        <v>10.9</v>
      </c>
      <c r="J22" s="6"/>
      <c r="K22" s="15">
        <f>I22*E22</f>
        <v>10900</v>
      </c>
      <c r="L22" s="56"/>
      <c r="M22" s="50">
        <f t="shared" ref="M22:M35" si="2">K22/12*50</f>
        <v>45416.666666666672</v>
      </c>
      <c r="N22" s="51"/>
    </row>
    <row r="23" spans="1:15" ht="16.95" customHeight="1" x14ac:dyDescent="0.25">
      <c r="A23" s="1">
        <v>17</v>
      </c>
      <c r="B23" s="2"/>
      <c r="C23" s="3" t="s">
        <v>25</v>
      </c>
      <c r="D23" s="4"/>
      <c r="E23" s="9">
        <v>1000</v>
      </c>
      <c r="F23" s="10"/>
      <c r="G23" s="3" t="s">
        <v>21</v>
      </c>
      <c r="H23" s="4"/>
      <c r="I23" s="5">
        <v>9.5299999999999994</v>
      </c>
      <c r="J23" s="6"/>
      <c r="K23" s="15">
        <f>I23*E23</f>
        <v>9530</v>
      </c>
      <c r="L23" s="56"/>
      <c r="M23" s="50">
        <f t="shared" si="2"/>
        <v>39708.333333333328</v>
      </c>
      <c r="N23" s="51"/>
    </row>
    <row r="24" spans="1:15" ht="30" customHeight="1" x14ac:dyDescent="0.25">
      <c r="A24" s="1">
        <v>18</v>
      </c>
      <c r="B24" s="2"/>
      <c r="C24" s="3" t="s">
        <v>26</v>
      </c>
      <c r="D24" s="4"/>
      <c r="E24" s="5">
        <v>100</v>
      </c>
      <c r="F24" s="6"/>
      <c r="G24" s="3" t="s">
        <v>27</v>
      </c>
      <c r="H24" s="4"/>
      <c r="I24" s="5">
        <v>13.44</v>
      </c>
      <c r="J24" s="6"/>
      <c r="K24" s="15">
        <f>I24*E24</f>
        <v>1344</v>
      </c>
      <c r="L24" s="56"/>
      <c r="M24" s="50">
        <f t="shared" si="2"/>
        <v>5600</v>
      </c>
      <c r="N24" s="51"/>
    </row>
    <row r="25" spans="1:15" ht="55.05" customHeight="1" x14ac:dyDescent="0.25">
      <c r="A25" s="1">
        <v>19</v>
      </c>
      <c r="B25" s="2"/>
      <c r="C25" s="3" t="s">
        <v>28</v>
      </c>
      <c r="D25" s="4"/>
      <c r="E25" s="9">
        <v>1000</v>
      </c>
      <c r="F25" s="10"/>
      <c r="G25" s="3" t="s">
        <v>27</v>
      </c>
      <c r="H25" s="4"/>
      <c r="I25" s="5">
        <v>0.26</v>
      </c>
      <c r="J25" s="6"/>
      <c r="K25" s="15">
        <f>I25*E25</f>
        <v>260</v>
      </c>
      <c r="L25" s="56"/>
      <c r="M25" s="50">
        <f t="shared" si="2"/>
        <v>1083.3333333333335</v>
      </c>
      <c r="N25" s="51"/>
    </row>
    <row r="26" spans="1:15" ht="30" customHeight="1" x14ac:dyDescent="0.25">
      <c r="A26" s="1">
        <v>20</v>
      </c>
      <c r="B26" s="2"/>
      <c r="C26" s="3" t="s">
        <v>29</v>
      </c>
      <c r="D26" s="4"/>
      <c r="E26" s="5">
        <v>200</v>
      </c>
      <c r="F26" s="6"/>
      <c r="G26" s="3" t="s">
        <v>30</v>
      </c>
      <c r="H26" s="4"/>
      <c r="I26" s="5">
        <v>7.6</v>
      </c>
      <c r="J26" s="6"/>
      <c r="K26" s="15">
        <f>I26*E26</f>
        <v>1520</v>
      </c>
      <c r="L26" s="56"/>
      <c r="M26" s="50">
        <f t="shared" si="2"/>
        <v>6333.3333333333339</v>
      </c>
      <c r="N26" s="51"/>
    </row>
    <row r="27" spans="1:15" ht="42" customHeight="1" x14ac:dyDescent="0.25">
      <c r="A27" s="1">
        <v>21</v>
      </c>
      <c r="B27" s="2"/>
      <c r="C27" s="3" t="s">
        <v>31</v>
      </c>
      <c r="D27" s="4"/>
      <c r="E27" s="5">
        <v>5</v>
      </c>
      <c r="F27" s="6"/>
      <c r="G27" s="3" t="s">
        <v>27</v>
      </c>
      <c r="H27" s="4"/>
      <c r="I27" s="5">
        <v>36.29</v>
      </c>
      <c r="J27" s="6"/>
      <c r="K27" s="15">
        <f>I27*E27</f>
        <v>181.45</v>
      </c>
      <c r="L27" s="56"/>
      <c r="M27" s="50">
        <f t="shared" si="2"/>
        <v>756.04166666666663</v>
      </c>
      <c r="N27" s="51"/>
    </row>
    <row r="28" spans="1:15" ht="43.05" customHeight="1" x14ac:dyDescent="0.25">
      <c r="A28" s="1">
        <v>22</v>
      </c>
      <c r="B28" s="2"/>
      <c r="C28" s="3" t="s">
        <v>32</v>
      </c>
      <c r="D28" s="4"/>
      <c r="E28" s="9">
        <v>1000</v>
      </c>
      <c r="F28" s="10"/>
      <c r="G28" s="23"/>
      <c r="H28" s="24"/>
      <c r="I28" s="5">
        <v>5.41</v>
      </c>
      <c r="J28" s="6"/>
      <c r="K28" s="15">
        <f>I28*E28</f>
        <v>5410</v>
      </c>
      <c r="L28" s="56"/>
      <c r="M28" s="50">
        <f t="shared" si="2"/>
        <v>22541.666666666664</v>
      </c>
      <c r="N28" s="51"/>
    </row>
    <row r="29" spans="1:15" ht="42" customHeight="1" x14ac:dyDescent="0.25">
      <c r="A29" s="1">
        <v>23</v>
      </c>
      <c r="B29" s="2"/>
      <c r="C29" s="3" t="s">
        <v>33</v>
      </c>
      <c r="D29" s="4"/>
      <c r="E29" s="5">
        <v>500</v>
      </c>
      <c r="F29" s="6"/>
      <c r="G29" s="3" t="s">
        <v>30</v>
      </c>
      <c r="H29" s="4"/>
      <c r="I29" s="5">
        <v>5.0999999999999996</v>
      </c>
      <c r="J29" s="6"/>
      <c r="K29" s="15">
        <f>I29*E29</f>
        <v>2550</v>
      </c>
      <c r="L29" s="56"/>
      <c r="M29" s="50">
        <f t="shared" si="2"/>
        <v>10625</v>
      </c>
      <c r="N29" s="51"/>
    </row>
    <row r="30" spans="1:15" ht="16.95" customHeight="1" x14ac:dyDescent="0.25">
      <c r="A30" s="1">
        <v>24</v>
      </c>
      <c r="B30" s="2"/>
      <c r="C30" s="3" t="s">
        <v>34</v>
      </c>
      <c r="D30" s="4"/>
      <c r="E30" s="9">
        <v>10000</v>
      </c>
      <c r="F30" s="10"/>
      <c r="G30" s="3" t="s">
        <v>27</v>
      </c>
      <c r="H30" s="4"/>
      <c r="I30" s="5">
        <v>0.76</v>
      </c>
      <c r="J30" s="6"/>
      <c r="K30" s="15">
        <f>I30*E30</f>
        <v>7600</v>
      </c>
      <c r="L30" s="56"/>
      <c r="M30" s="50">
        <f t="shared" si="2"/>
        <v>31666.666666666668</v>
      </c>
      <c r="N30" s="51"/>
    </row>
    <row r="31" spans="1:15" ht="30" customHeight="1" x14ac:dyDescent="0.25">
      <c r="A31" s="1">
        <v>25</v>
      </c>
      <c r="B31" s="2"/>
      <c r="C31" s="3" t="s">
        <v>35</v>
      </c>
      <c r="D31" s="4"/>
      <c r="E31" s="5">
        <v>12</v>
      </c>
      <c r="F31" s="6"/>
      <c r="G31" s="3" t="s">
        <v>36</v>
      </c>
      <c r="H31" s="4"/>
      <c r="I31" s="5">
        <v>61.4</v>
      </c>
      <c r="J31" s="6"/>
      <c r="K31" s="15">
        <f>I31*E31</f>
        <v>736.8</v>
      </c>
      <c r="L31" s="56"/>
      <c r="M31" s="50">
        <f t="shared" si="2"/>
        <v>3070</v>
      </c>
      <c r="N31" s="51"/>
    </row>
    <row r="32" spans="1:15" ht="16.95" customHeight="1" x14ac:dyDescent="0.25">
      <c r="A32" s="1">
        <v>26</v>
      </c>
      <c r="B32" s="2"/>
      <c r="C32" s="3" t="s">
        <v>37</v>
      </c>
      <c r="D32" s="4"/>
      <c r="E32" s="9">
        <v>1000</v>
      </c>
      <c r="F32" s="10"/>
      <c r="G32" s="3" t="s">
        <v>30</v>
      </c>
      <c r="H32" s="4"/>
      <c r="I32" s="5">
        <v>2.19</v>
      </c>
      <c r="J32" s="6"/>
      <c r="K32" s="15">
        <f>I32*E32</f>
        <v>2190</v>
      </c>
      <c r="L32" s="56"/>
      <c r="M32" s="50">
        <f t="shared" si="2"/>
        <v>9125</v>
      </c>
      <c r="N32" s="51"/>
    </row>
    <row r="33" spans="1:14" ht="16.95" customHeight="1" x14ac:dyDescent="0.25">
      <c r="A33" s="1">
        <v>27</v>
      </c>
      <c r="B33" s="2"/>
      <c r="C33" s="3" t="s">
        <v>38</v>
      </c>
      <c r="D33" s="4"/>
      <c r="E33" s="9">
        <v>4000</v>
      </c>
      <c r="F33" s="10"/>
      <c r="G33" s="3" t="s">
        <v>39</v>
      </c>
      <c r="H33" s="4"/>
      <c r="I33" s="5">
        <v>2.72</v>
      </c>
      <c r="J33" s="6"/>
      <c r="K33" s="15">
        <f>I33*E33</f>
        <v>10880</v>
      </c>
      <c r="L33" s="56"/>
      <c r="M33" s="50">
        <f t="shared" si="2"/>
        <v>45333.333333333328</v>
      </c>
      <c r="N33" s="51"/>
    </row>
    <row r="34" spans="1:14" ht="18" customHeight="1" x14ac:dyDescent="0.25">
      <c r="A34" s="1">
        <v>28</v>
      </c>
      <c r="B34" s="2"/>
      <c r="C34" s="3" t="s">
        <v>40</v>
      </c>
      <c r="D34" s="4"/>
      <c r="E34" s="9">
        <v>4000</v>
      </c>
      <c r="F34" s="10"/>
      <c r="G34" s="3" t="s">
        <v>39</v>
      </c>
      <c r="H34" s="4"/>
      <c r="I34" s="5">
        <v>1.05</v>
      </c>
      <c r="J34" s="6"/>
      <c r="K34" s="15">
        <f>I34*E34</f>
        <v>4200</v>
      </c>
      <c r="L34" s="56"/>
      <c r="M34" s="50">
        <f t="shared" si="2"/>
        <v>17500</v>
      </c>
      <c r="N34" s="51"/>
    </row>
    <row r="35" spans="1:14" ht="105" customHeight="1" x14ac:dyDescent="0.25">
      <c r="A35" s="1">
        <v>29</v>
      </c>
      <c r="B35" s="2"/>
      <c r="C35" s="3" t="s">
        <v>41</v>
      </c>
      <c r="D35" s="4"/>
      <c r="E35" s="9">
        <v>1000</v>
      </c>
      <c r="F35" s="10"/>
      <c r="G35" s="3" t="s">
        <v>42</v>
      </c>
      <c r="H35" s="4"/>
      <c r="I35" s="5">
        <v>1.23</v>
      </c>
      <c r="J35" s="6"/>
      <c r="K35" s="15">
        <f>I35*E35</f>
        <v>1230</v>
      </c>
      <c r="L35" s="56"/>
      <c r="M35" s="50">
        <f t="shared" si="2"/>
        <v>5125</v>
      </c>
      <c r="N35" s="51"/>
    </row>
    <row r="36" spans="1:14" ht="55.8" customHeight="1" x14ac:dyDescent="0.25">
      <c r="A36" s="1">
        <v>30</v>
      </c>
      <c r="B36" s="2"/>
      <c r="C36" s="3" t="s">
        <v>43</v>
      </c>
      <c r="D36" s="4"/>
      <c r="E36" s="9">
        <v>1000</v>
      </c>
      <c r="F36" s="10"/>
      <c r="G36" s="3" t="s">
        <v>39</v>
      </c>
      <c r="H36" s="4"/>
      <c r="I36" s="5">
        <v>27.78</v>
      </c>
      <c r="J36" s="6"/>
      <c r="K36" s="15">
        <f>I36*E36</f>
        <v>27780</v>
      </c>
      <c r="L36" s="56"/>
      <c r="M36" s="50">
        <f>K36/12*50</f>
        <v>115750</v>
      </c>
      <c r="N36" s="51"/>
    </row>
    <row r="37" spans="1:14" ht="43.5" customHeight="1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</row>
    <row r="38" spans="1:14" ht="42.45" customHeight="1" x14ac:dyDescent="0.25">
      <c r="A38" s="7" t="s">
        <v>2</v>
      </c>
      <c r="B38" s="8"/>
      <c r="C38" s="7" t="s">
        <v>3</v>
      </c>
      <c r="D38" s="8"/>
      <c r="E38" s="7" t="s">
        <v>4</v>
      </c>
      <c r="F38" s="8"/>
      <c r="G38" s="7" t="s">
        <v>5</v>
      </c>
      <c r="H38" s="8"/>
      <c r="I38" s="7" t="s">
        <v>6</v>
      </c>
      <c r="J38" s="8"/>
      <c r="K38" s="7" t="s">
        <v>81</v>
      </c>
      <c r="L38" s="8"/>
      <c r="M38" s="53" t="s">
        <v>82</v>
      </c>
      <c r="N38" s="54"/>
    </row>
    <row r="39" spans="1:14" ht="67.05" customHeight="1" x14ac:dyDescent="0.25">
      <c r="A39" s="1">
        <v>31</v>
      </c>
      <c r="B39" s="2"/>
      <c r="C39" s="3" t="s">
        <v>44</v>
      </c>
      <c r="D39" s="4"/>
      <c r="E39" s="9">
        <v>1000</v>
      </c>
      <c r="F39" s="10"/>
      <c r="G39" s="3" t="s">
        <v>39</v>
      </c>
      <c r="H39" s="4"/>
      <c r="I39" s="5">
        <v>5.86</v>
      </c>
      <c r="J39" s="6"/>
      <c r="K39" s="15">
        <f>I39*E39</f>
        <v>5860</v>
      </c>
      <c r="L39" s="56"/>
      <c r="M39" s="50">
        <f>K39/12*50</f>
        <v>24416.666666666664</v>
      </c>
      <c r="N39" s="51"/>
    </row>
    <row r="40" spans="1:14" ht="43.05" customHeight="1" x14ac:dyDescent="0.25">
      <c r="A40" s="1">
        <v>32</v>
      </c>
      <c r="B40" s="2"/>
      <c r="C40" s="3" t="s">
        <v>45</v>
      </c>
      <c r="D40" s="4"/>
      <c r="E40" s="9">
        <v>1000</v>
      </c>
      <c r="F40" s="10"/>
      <c r="G40" s="3" t="s">
        <v>42</v>
      </c>
      <c r="H40" s="4"/>
      <c r="I40" s="5">
        <v>1.18</v>
      </c>
      <c r="J40" s="6"/>
      <c r="K40" s="15">
        <f>I40*E40</f>
        <v>1180</v>
      </c>
      <c r="L40" s="56"/>
      <c r="M40" s="50">
        <f t="shared" ref="M40:M59" si="3">K40/12*50</f>
        <v>4916.6666666666661</v>
      </c>
      <c r="N40" s="51"/>
    </row>
    <row r="41" spans="1:14" ht="30" customHeight="1" x14ac:dyDescent="0.25">
      <c r="A41" s="1">
        <v>33</v>
      </c>
      <c r="B41" s="2"/>
      <c r="C41" s="3" t="s">
        <v>46</v>
      </c>
      <c r="D41" s="4"/>
      <c r="E41" s="9">
        <v>3000</v>
      </c>
      <c r="F41" s="10"/>
      <c r="G41" s="3" t="s">
        <v>39</v>
      </c>
      <c r="H41" s="4"/>
      <c r="I41" s="5">
        <v>0.76</v>
      </c>
      <c r="J41" s="6"/>
      <c r="K41" s="15">
        <f>I41*E41</f>
        <v>2280</v>
      </c>
      <c r="L41" s="56"/>
      <c r="M41" s="50">
        <f t="shared" si="3"/>
        <v>9500</v>
      </c>
      <c r="N41" s="51"/>
    </row>
    <row r="42" spans="1:14" ht="42" customHeight="1" x14ac:dyDescent="0.25">
      <c r="A42" s="1">
        <v>34</v>
      </c>
      <c r="B42" s="2"/>
      <c r="C42" s="3" t="s">
        <v>47</v>
      </c>
      <c r="D42" s="4"/>
      <c r="E42" s="9">
        <v>3000</v>
      </c>
      <c r="F42" s="10"/>
      <c r="G42" s="3" t="s">
        <v>42</v>
      </c>
      <c r="H42" s="4"/>
      <c r="I42" s="5">
        <v>0.75</v>
      </c>
      <c r="J42" s="6"/>
      <c r="K42" s="15">
        <f>I42*E42</f>
        <v>2250</v>
      </c>
      <c r="L42" s="56"/>
      <c r="M42" s="50">
        <f t="shared" si="3"/>
        <v>9375</v>
      </c>
      <c r="N42" s="51"/>
    </row>
    <row r="43" spans="1:14" ht="16.95" customHeight="1" x14ac:dyDescent="0.25">
      <c r="A43" s="1">
        <v>35</v>
      </c>
      <c r="B43" s="2"/>
      <c r="C43" s="3" t="s">
        <v>48</v>
      </c>
      <c r="D43" s="4"/>
      <c r="E43" s="9">
        <v>1500</v>
      </c>
      <c r="F43" s="10"/>
      <c r="G43" s="3" t="s">
        <v>42</v>
      </c>
      <c r="H43" s="4"/>
      <c r="I43" s="5">
        <v>0.81</v>
      </c>
      <c r="J43" s="6"/>
      <c r="K43" s="15">
        <f>I43*E43</f>
        <v>1215</v>
      </c>
      <c r="L43" s="56"/>
      <c r="M43" s="50">
        <f t="shared" si="3"/>
        <v>5062.5</v>
      </c>
      <c r="N43" s="51"/>
    </row>
    <row r="44" spans="1:14" ht="18" customHeight="1" x14ac:dyDescent="0.25">
      <c r="A44" s="1">
        <v>36</v>
      </c>
      <c r="B44" s="2"/>
      <c r="C44" s="3" t="s">
        <v>49</v>
      </c>
      <c r="D44" s="4"/>
      <c r="E44" s="5">
        <v>10</v>
      </c>
      <c r="F44" s="6"/>
      <c r="G44" s="3" t="s">
        <v>50</v>
      </c>
      <c r="H44" s="4"/>
      <c r="I44" s="5">
        <v>28.62</v>
      </c>
      <c r="J44" s="6"/>
      <c r="K44" s="15">
        <f>I44*E44</f>
        <v>286.2</v>
      </c>
      <c r="L44" s="56"/>
      <c r="M44" s="50">
        <f t="shared" si="3"/>
        <v>1192.5</v>
      </c>
      <c r="N44" s="51"/>
    </row>
    <row r="45" spans="1:14" ht="16.95" customHeight="1" x14ac:dyDescent="0.25">
      <c r="A45" s="1">
        <v>37</v>
      </c>
      <c r="B45" s="2"/>
      <c r="C45" s="3" t="s">
        <v>51</v>
      </c>
      <c r="D45" s="4"/>
      <c r="E45" s="5">
        <v>10</v>
      </c>
      <c r="F45" s="6"/>
      <c r="G45" s="3" t="s">
        <v>50</v>
      </c>
      <c r="H45" s="4"/>
      <c r="I45" s="5">
        <v>216.5</v>
      </c>
      <c r="J45" s="6"/>
      <c r="K45" s="15">
        <f>I45*E45</f>
        <v>2165</v>
      </c>
      <c r="L45" s="56"/>
      <c r="M45" s="50">
        <f t="shared" si="3"/>
        <v>9020.8333333333321</v>
      </c>
      <c r="N45" s="51"/>
    </row>
    <row r="46" spans="1:14" ht="16.95" customHeight="1" x14ac:dyDescent="0.25">
      <c r="A46" s="1">
        <v>38</v>
      </c>
      <c r="B46" s="2"/>
      <c r="C46" s="3" t="s">
        <v>52</v>
      </c>
      <c r="D46" s="4"/>
      <c r="E46" s="9">
        <v>10000</v>
      </c>
      <c r="F46" s="10"/>
      <c r="G46" s="3" t="s">
        <v>39</v>
      </c>
      <c r="H46" s="4"/>
      <c r="I46" s="5">
        <v>2.7</v>
      </c>
      <c r="J46" s="6"/>
      <c r="K46" s="15">
        <f>I46*E46</f>
        <v>27000</v>
      </c>
      <c r="L46" s="56"/>
      <c r="M46" s="50">
        <f t="shared" si="3"/>
        <v>112500</v>
      </c>
      <c r="N46" s="51"/>
    </row>
    <row r="47" spans="1:14" ht="16.95" customHeight="1" x14ac:dyDescent="0.25">
      <c r="A47" s="1">
        <v>39</v>
      </c>
      <c r="B47" s="2"/>
      <c r="C47" s="3" t="s">
        <v>53</v>
      </c>
      <c r="D47" s="4"/>
      <c r="E47" s="9">
        <v>10000</v>
      </c>
      <c r="F47" s="10"/>
      <c r="G47" s="3" t="s">
        <v>39</v>
      </c>
      <c r="H47" s="4"/>
      <c r="I47" s="5">
        <v>2.65</v>
      </c>
      <c r="J47" s="6"/>
      <c r="K47" s="15">
        <f>I47*E47</f>
        <v>26500</v>
      </c>
      <c r="L47" s="56"/>
      <c r="M47" s="50">
        <f t="shared" si="3"/>
        <v>110416.66666666667</v>
      </c>
      <c r="N47" s="51"/>
    </row>
    <row r="48" spans="1:14" ht="30" customHeight="1" x14ac:dyDescent="0.25">
      <c r="A48" s="1">
        <v>40</v>
      </c>
      <c r="B48" s="2"/>
      <c r="C48" s="3" t="s">
        <v>54</v>
      </c>
      <c r="D48" s="4"/>
      <c r="E48" s="9">
        <v>5000</v>
      </c>
      <c r="F48" s="10"/>
      <c r="G48" s="3" t="s">
        <v>39</v>
      </c>
      <c r="H48" s="4"/>
      <c r="I48" s="5">
        <v>1.7</v>
      </c>
      <c r="J48" s="6"/>
      <c r="K48" s="15">
        <f>I48*E48</f>
        <v>8500</v>
      </c>
      <c r="L48" s="56"/>
      <c r="M48" s="50">
        <f t="shared" si="3"/>
        <v>35416.666666666672</v>
      </c>
      <c r="N48" s="51"/>
    </row>
    <row r="49" spans="1:14" ht="42" customHeight="1" x14ac:dyDescent="0.25">
      <c r="A49" s="1">
        <v>41</v>
      </c>
      <c r="B49" s="2"/>
      <c r="C49" s="3" t="s">
        <v>55</v>
      </c>
      <c r="D49" s="4"/>
      <c r="E49" s="5">
        <v>50</v>
      </c>
      <c r="F49" s="6"/>
      <c r="G49" s="3" t="s">
        <v>27</v>
      </c>
      <c r="H49" s="4"/>
      <c r="I49" s="5">
        <v>87.4</v>
      </c>
      <c r="J49" s="6"/>
      <c r="K49" s="15">
        <f>I49*E49</f>
        <v>4370</v>
      </c>
      <c r="L49" s="56"/>
      <c r="M49" s="50">
        <f t="shared" si="3"/>
        <v>18208.333333333336</v>
      </c>
      <c r="N49" s="51"/>
    </row>
    <row r="50" spans="1:14" ht="16.95" customHeight="1" x14ac:dyDescent="0.25">
      <c r="A50" s="1">
        <v>42</v>
      </c>
      <c r="B50" s="2"/>
      <c r="C50" s="3" t="s">
        <v>56</v>
      </c>
      <c r="D50" s="4"/>
      <c r="E50" s="1">
        <v>20</v>
      </c>
      <c r="F50" s="2"/>
      <c r="G50" s="3" t="s">
        <v>27</v>
      </c>
      <c r="H50" s="4"/>
      <c r="I50" s="5">
        <v>17.399999999999999</v>
      </c>
      <c r="J50" s="6"/>
      <c r="K50" s="15">
        <f>I50*E50</f>
        <v>348</v>
      </c>
      <c r="L50" s="56"/>
      <c r="M50" s="50">
        <f t="shared" si="3"/>
        <v>1450</v>
      </c>
      <c r="N50" s="51"/>
    </row>
    <row r="51" spans="1:14" ht="30" customHeight="1" x14ac:dyDescent="0.25">
      <c r="A51" s="1">
        <v>43</v>
      </c>
      <c r="B51" s="2"/>
      <c r="C51" s="3" t="s">
        <v>57</v>
      </c>
      <c r="D51" s="4"/>
      <c r="E51" s="1">
        <v>3000</v>
      </c>
      <c r="F51" s="2"/>
      <c r="G51" s="3" t="s">
        <v>42</v>
      </c>
      <c r="H51" s="4"/>
      <c r="I51" s="5">
        <v>6.34</v>
      </c>
      <c r="J51" s="6"/>
      <c r="K51" s="15">
        <f>I51*E51</f>
        <v>19020</v>
      </c>
      <c r="L51" s="56"/>
      <c r="M51" s="50">
        <f t="shared" si="3"/>
        <v>79250</v>
      </c>
      <c r="N51" s="51"/>
    </row>
    <row r="52" spans="1:14" ht="16.95" customHeight="1" x14ac:dyDescent="0.25">
      <c r="A52" s="1">
        <v>44</v>
      </c>
      <c r="B52" s="2"/>
      <c r="C52" s="3" t="s">
        <v>58</v>
      </c>
      <c r="D52" s="4"/>
      <c r="E52" s="1">
        <v>5</v>
      </c>
      <c r="F52" s="2"/>
      <c r="G52" s="3" t="s">
        <v>27</v>
      </c>
      <c r="H52" s="4"/>
      <c r="I52" s="5">
        <v>37.5</v>
      </c>
      <c r="J52" s="6"/>
      <c r="K52" s="15">
        <f>I52*E52</f>
        <v>187.5</v>
      </c>
      <c r="L52" s="56"/>
      <c r="M52" s="50">
        <f t="shared" si="3"/>
        <v>781.25</v>
      </c>
      <c r="N52" s="51"/>
    </row>
    <row r="53" spans="1:14" ht="18" customHeight="1" x14ac:dyDescent="0.25">
      <c r="A53" s="1">
        <v>45</v>
      </c>
      <c r="B53" s="2"/>
      <c r="C53" s="3" t="s">
        <v>59</v>
      </c>
      <c r="D53" s="4"/>
      <c r="E53" s="1">
        <v>5</v>
      </c>
      <c r="F53" s="2"/>
      <c r="G53" s="3" t="s">
        <v>27</v>
      </c>
      <c r="H53" s="4"/>
      <c r="I53" s="5">
        <v>11</v>
      </c>
      <c r="J53" s="6"/>
      <c r="K53" s="15">
        <f>I53*E53</f>
        <v>55</v>
      </c>
      <c r="L53" s="56"/>
      <c r="M53" s="50">
        <f t="shared" si="3"/>
        <v>229.16666666666666</v>
      </c>
      <c r="N53" s="51"/>
    </row>
    <row r="54" spans="1:14" ht="16.95" customHeight="1" x14ac:dyDescent="0.25">
      <c r="A54" s="1">
        <v>46</v>
      </c>
      <c r="B54" s="2"/>
      <c r="C54" s="3" t="s">
        <v>60</v>
      </c>
      <c r="D54" s="4"/>
      <c r="E54" s="1">
        <v>2</v>
      </c>
      <c r="F54" s="2"/>
      <c r="G54" s="3" t="s">
        <v>39</v>
      </c>
      <c r="H54" s="4"/>
      <c r="I54" s="5">
        <v>23.32</v>
      </c>
      <c r="J54" s="6"/>
      <c r="K54" s="15">
        <f>I54*E54</f>
        <v>46.64</v>
      </c>
      <c r="L54" s="56"/>
      <c r="M54" s="50">
        <f t="shared" si="3"/>
        <v>194.33333333333334</v>
      </c>
      <c r="N54" s="51"/>
    </row>
    <row r="55" spans="1:14" ht="16.95" customHeight="1" x14ac:dyDescent="0.25">
      <c r="A55" s="1">
        <v>47</v>
      </c>
      <c r="B55" s="2"/>
      <c r="C55" s="3" t="s">
        <v>61</v>
      </c>
      <c r="D55" s="4"/>
      <c r="E55" s="1">
        <v>50</v>
      </c>
      <c r="F55" s="2"/>
      <c r="G55" s="3" t="s">
        <v>27</v>
      </c>
      <c r="H55" s="4"/>
      <c r="I55" s="5">
        <v>3.1</v>
      </c>
      <c r="J55" s="6"/>
      <c r="K55" s="15">
        <f>I55*E55</f>
        <v>155</v>
      </c>
      <c r="L55" s="56"/>
      <c r="M55" s="50">
        <f t="shared" si="3"/>
        <v>645.83333333333326</v>
      </c>
      <c r="N55" s="51"/>
    </row>
    <row r="56" spans="1:14" ht="16.95" customHeight="1" x14ac:dyDescent="0.25">
      <c r="A56" s="1">
        <v>48</v>
      </c>
      <c r="B56" s="2"/>
      <c r="C56" s="3" t="s">
        <v>62</v>
      </c>
      <c r="D56" s="4"/>
      <c r="E56" s="1">
        <v>20</v>
      </c>
      <c r="F56" s="2"/>
      <c r="G56" s="3" t="s">
        <v>42</v>
      </c>
      <c r="H56" s="4"/>
      <c r="I56" s="5">
        <v>53.2</v>
      </c>
      <c r="J56" s="6"/>
      <c r="K56" s="15">
        <f>I56*E56</f>
        <v>1064</v>
      </c>
      <c r="L56" s="56"/>
      <c r="M56" s="50">
        <f t="shared" si="3"/>
        <v>4433.3333333333339</v>
      </c>
      <c r="N56" s="51"/>
    </row>
    <row r="57" spans="1:14" ht="16.95" customHeight="1" x14ac:dyDescent="0.25">
      <c r="A57" s="1">
        <v>49</v>
      </c>
      <c r="B57" s="2"/>
      <c r="C57" s="3" t="s">
        <v>63</v>
      </c>
      <c r="D57" s="4"/>
      <c r="E57" s="1">
        <v>10</v>
      </c>
      <c r="F57" s="2"/>
      <c r="G57" s="3" t="s">
        <v>42</v>
      </c>
      <c r="H57" s="4"/>
      <c r="I57" s="5">
        <v>28</v>
      </c>
      <c r="J57" s="6"/>
      <c r="K57" s="15">
        <f>I57*E57</f>
        <v>280</v>
      </c>
      <c r="L57" s="56"/>
      <c r="M57" s="50">
        <f t="shared" si="3"/>
        <v>1166.6666666666665</v>
      </c>
      <c r="N57" s="51"/>
    </row>
    <row r="58" spans="1:14" ht="16.95" customHeight="1" x14ac:dyDescent="0.25">
      <c r="A58" s="1">
        <v>50</v>
      </c>
      <c r="B58" s="2"/>
      <c r="C58" s="3" t="s">
        <v>64</v>
      </c>
      <c r="D58" s="4"/>
      <c r="E58" s="1">
        <v>18</v>
      </c>
      <c r="F58" s="2"/>
      <c r="G58" s="3" t="s">
        <v>39</v>
      </c>
      <c r="H58" s="4"/>
      <c r="I58" s="5">
        <v>13.1</v>
      </c>
      <c r="J58" s="6"/>
      <c r="K58" s="15">
        <f>I58*E58</f>
        <v>235.79999999999998</v>
      </c>
      <c r="L58" s="56"/>
      <c r="M58" s="50">
        <f t="shared" si="3"/>
        <v>982.49999999999989</v>
      </c>
      <c r="N58" s="51"/>
    </row>
    <row r="59" spans="1:14" ht="30.45" customHeight="1" x14ac:dyDescent="0.25">
      <c r="A59" s="1">
        <v>51</v>
      </c>
      <c r="B59" s="2"/>
      <c r="C59" s="3" t="s">
        <v>65</v>
      </c>
      <c r="D59" s="4"/>
      <c r="E59" s="1">
        <v>10</v>
      </c>
      <c r="F59" s="2"/>
      <c r="G59" s="3" t="s">
        <v>66</v>
      </c>
      <c r="H59" s="4"/>
      <c r="I59" s="9">
        <v>1553.6</v>
      </c>
      <c r="J59" s="10"/>
      <c r="K59" s="15">
        <f>I59*E59</f>
        <v>15536</v>
      </c>
      <c r="L59" s="56"/>
      <c r="M59" s="50">
        <f t="shared" si="3"/>
        <v>64733.333333333336</v>
      </c>
      <c r="N59" s="51"/>
    </row>
    <row r="60" spans="1:14" ht="57" customHeight="1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</row>
    <row r="61" spans="1:14" ht="42.45" customHeight="1" x14ac:dyDescent="0.25">
      <c r="A61" s="7" t="s">
        <v>2</v>
      </c>
      <c r="B61" s="8"/>
      <c r="C61" s="7" t="s">
        <v>3</v>
      </c>
      <c r="D61" s="8"/>
      <c r="E61" s="7" t="s">
        <v>4</v>
      </c>
      <c r="F61" s="8"/>
      <c r="G61" s="7" t="s">
        <v>5</v>
      </c>
      <c r="H61" s="8"/>
      <c r="I61" s="7" t="s">
        <v>6</v>
      </c>
      <c r="J61" s="8"/>
      <c r="K61" s="7" t="s">
        <v>81</v>
      </c>
      <c r="L61" s="8"/>
      <c r="M61" s="53" t="s">
        <v>82</v>
      </c>
      <c r="N61" s="54"/>
    </row>
    <row r="62" spans="1:14" ht="42" customHeight="1" x14ac:dyDescent="0.25">
      <c r="A62" s="1">
        <v>52</v>
      </c>
      <c r="B62" s="2"/>
      <c r="C62" s="3" t="s">
        <v>67</v>
      </c>
      <c r="D62" s="4"/>
      <c r="E62" s="1">
        <v>40</v>
      </c>
      <c r="F62" s="2"/>
      <c r="G62" s="3" t="s">
        <v>27</v>
      </c>
      <c r="H62" s="4"/>
      <c r="I62" s="5">
        <v>290</v>
      </c>
      <c r="J62" s="6"/>
      <c r="K62" s="42">
        <f>I62*E62</f>
        <v>11600</v>
      </c>
      <c r="L62" s="52"/>
      <c r="M62" s="50">
        <f>K62/12*50</f>
        <v>48333.333333333328</v>
      </c>
      <c r="N62" s="51"/>
    </row>
    <row r="63" spans="1:14" ht="130.94999999999999" customHeight="1" x14ac:dyDescent="0.25">
      <c r="A63" s="1">
        <v>53</v>
      </c>
      <c r="B63" s="2"/>
      <c r="C63" s="23" t="s">
        <v>68</v>
      </c>
      <c r="D63" s="24"/>
      <c r="E63" s="1">
        <v>12</v>
      </c>
      <c r="F63" s="2"/>
      <c r="G63" s="3" t="s">
        <v>66</v>
      </c>
      <c r="H63" s="4"/>
      <c r="I63" s="9">
        <v>3950</v>
      </c>
      <c r="J63" s="10"/>
      <c r="K63" s="42">
        <f>I63*E63</f>
        <v>47400</v>
      </c>
      <c r="L63" s="52"/>
      <c r="M63" s="50">
        <f t="shared" ref="M63:M70" si="4">K63/12*50</f>
        <v>197500</v>
      </c>
      <c r="N63" s="51"/>
    </row>
    <row r="64" spans="1:14" ht="16.95" customHeight="1" x14ac:dyDescent="0.25">
      <c r="A64" s="1">
        <v>54</v>
      </c>
      <c r="B64" s="2"/>
      <c r="C64" s="3" t="s">
        <v>69</v>
      </c>
      <c r="D64" s="4"/>
      <c r="E64" s="1">
        <v>48</v>
      </c>
      <c r="F64" s="2"/>
      <c r="G64" s="3" t="s">
        <v>66</v>
      </c>
      <c r="H64" s="4"/>
      <c r="I64" s="5">
        <v>278.5</v>
      </c>
      <c r="J64" s="6"/>
      <c r="K64" s="42">
        <f>I64*E64</f>
        <v>13368</v>
      </c>
      <c r="L64" s="52"/>
      <c r="M64" s="50">
        <f t="shared" si="4"/>
        <v>55700</v>
      </c>
      <c r="N64" s="51"/>
    </row>
    <row r="65" spans="1:14" ht="43.05" customHeight="1" x14ac:dyDescent="0.25">
      <c r="A65" s="1">
        <v>55</v>
      </c>
      <c r="B65" s="2"/>
      <c r="C65" s="3" t="s">
        <v>70</v>
      </c>
      <c r="D65" s="4"/>
      <c r="E65" s="1">
        <v>42</v>
      </c>
      <c r="F65" s="2"/>
      <c r="G65" s="3" t="s">
        <v>27</v>
      </c>
      <c r="H65" s="4"/>
      <c r="I65" s="5">
        <v>21.5</v>
      </c>
      <c r="J65" s="6"/>
      <c r="K65" s="42">
        <f>I65*E65</f>
        <v>903</v>
      </c>
      <c r="L65" s="52"/>
      <c r="M65" s="50">
        <f t="shared" si="4"/>
        <v>3762.5</v>
      </c>
      <c r="N65" s="51"/>
    </row>
    <row r="66" spans="1:14" ht="93" customHeight="1" x14ac:dyDescent="0.25">
      <c r="A66" s="1">
        <v>56</v>
      </c>
      <c r="B66" s="2"/>
      <c r="C66" s="3" t="s">
        <v>71</v>
      </c>
      <c r="D66" s="4"/>
      <c r="E66" s="1">
        <v>168</v>
      </c>
      <c r="F66" s="2"/>
      <c r="G66" s="3" t="s">
        <v>27</v>
      </c>
      <c r="H66" s="4"/>
      <c r="I66" s="5">
        <v>7.8</v>
      </c>
      <c r="J66" s="6"/>
      <c r="K66" s="42">
        <f>I66*E66</f>
        <v>1310.3999999999999</v>
      </c>
      <c r="L66" s="52"/>
      <c r="M66" s="50">
        <f t="shared" si="4"/>
        <v>5459.9999999999991</v>
      </c>
      <c r="N66" s="51"/>
    </row>
    <row r="67" spans="1:14" ht="55.05" customHeight="1" x14ac:dyDescent="0.25">
      <c r="A67" s="1">
        <v>57</v>
      </c>
      <c r="B67" s="2"/>
      <c r="C67" s="3" t="s">
        <v>72</v>
      </c>
      <c r="D67" s="4"/>
      <c r="E67" s="1">
        <v>126</v>
      </c>
      <c r="F67" s="2"/>
      <c r="G67" s="3" t="s">
        <v>73</v>
      </c>
      <c r="H67" s="4"/>
      <c r="I67" s="5">
        <v>25.6</v>
      </c>
      <c r="J67" s="6"/>
      <c r="K67" s="42">
        <f>I67*E67</f>
        <v>3225.6000000000004</v>
      </c>
      <c r="L67" s="52"/>
      <c r="M67" s="50">
        <f t="shared" si="4"/>
        <v>13440</v>
      </c>
      <c r="N67" s="51"/>
    </row>
    <row r="68" spans="1:14" ht="55.05" customHeight="1" x14ac:dyDescent="0.25">
      <c r="A68" s="1">
        <v>58</v>
      </c>
      <c r="B68" s="2"/>
      <c r="C68" s="3" t="s">
        <v>74</v>
      </c>
      <c r="D68" s="4"/>
      <c r="E68" s="1">
        <v>84</v>
      </c>
      <c r="F68" s="2"/>
      <c r="G68" s="3" t="s">
        <v>27</v>
      </c>
      <c r="H68" s="4"/>
      <c r="I68" s="5">
        <v>35</v>
      </c>
      <c r="J68" s="6"/>
      <c r="K68" s="42">
        <f>I68*E68</f>
        <v>2940</v>
      </c>
      <c r="L68" s="52"/>
      <c r="M68" s="50">
        <f t="shared" si="4"/>
        <v>12250</v>
      </c>
      <c r="N68" s="51"/>
    </row>
    <row r="69" spans="1:14" ht="67.95" customHeight="1" x14ac:dyDescent="0.25">
      <c r="A69" s="1">
        <v>59</v>
      </c>
      <c r="B69" s="2"/>
      <c r="C69" s="3" t="s">
        <v>75</v>
      </c>
      <c r="D69" s="4"/>
      <c r="E69" s="1">
        <v>84</v>
      </c>
      <c r="F69" s="2"/>
      <c r="G69" s="3" t="s">
        <v>73</v>
      </c>
      <c r="H69" s="4"/>
      <c r="I69" s="5">
        <v>18.3</v>
      </c>
      <c r="J69" s="6"/>
      <c r="K69" s="42">
        <f>I69*E69</f>
        <v>1537.2</v>
      </c>
      <c r="L69" s="52"/>
      <c r="M69" s="50">
        <f t="shared" si="4"/>
        <v>6405</v>
      </c>
      <c r="N69" s="51"/>
    </row>
    <row r="70" spans="1:14" ht="55.5" customHeight="1" x14ac:dyDescent="0.25">
      <c r="A70" s="1">
        <v>60</v>
      </c>
      <c r="B70" s="2"/>
      <c r="C70" s="3" t="s">
        <v>76</v>
      </c>
      <c r="D70" s="4"/>
      <c r="E70" s="1">
        <v>42</v>
      </c>
      <c r="F70" s="2"/>
      <c r="G70" s="3" t="s">
        <v>73</v>
      </c>
      <c r="H70" s="4"/>
      <c r="I70" s="5">
        <v>59.9</v>
      </c>
      <c r="J70" s="6"/>
      <c r="K70" s="42">
        <f>I70*E70</f>
        <v>2515.7999999999997</v>
      </c>
      <c r="L70" s="52"/>
      <c r="M70" s="50">
        <f t="shared" si="4"/>
        <v>10482.499999999998</v>
      </c>
      <c r="N70" s="51"/>
    </row>
    <row r="71" spans="1:14" ht="42.75" customHeight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</row>
    <row r="72" spans="1:14" ht="42.45" customHeight="1" x14ac:dyDescent="0.25">
      <c r="A72" s="7" t="s">
        <v>2</v>
      </c>
      <c r="B72" s="8"/>
      <c r="C72" s="7" t="s">
        <v>3</v>
      </c>
      <c r="D72" s="8"/>
      <c r="E72" s="7" t="s">
        <v>4</v>
      </c>
      <c r="F72" s="8"/>
      <c r="G72" s="7" t="s">
        <v>5</v>
      </c>
      <c r="H72" s="8"/>
      <c r="I72" s="7" t="s">
        <v>6</v>
      </c>
      <c r="J72" s="8"/>
      <c r="K72" s="7" t="s">
        <v>81</v>
      </c>
      <c r="L72" s="8"/>
      <c r="M72" s="53" t="s">
        <v>82</v>
      </c>
      <c r="N72" s="54"/>
    </row>
    <row r="73" spans="1:14" ht="55.05" customHeight="1" x14ac:dyDescent="0.25">
      <c r="A73" s="1">
        <v>61</v>
      </c>
      <c r="B73" s="2"/>
      <c r="C73" s="3" t="s">
        <v>77</v>
      </c>
      <c r="D73" s="4"/>
      <c r="E73" s="1">
        <v>84</v>
      </c>
      <c r="F73" s="2"/>
      <c r="G73" s="3" t="s">
        <v>27</v>
      </c>
      <c r="H73" s="4"/>
      <c r="I73" s="5">
        <v>30.8</v>
      </c>
      <c r="J73" s="6"/>
      <c r="K73" s="42">
        <f>I73*E73</f>
        <v>2587.2000000000003</v>
      </c>
      <c r="L73" s="52"/>
      <c r="M73" s="50">
        <f>K73/12*50</f>
        <v>10780.000000000002</v>
      </c>
      <c r="N73" s="51"/>
    </row>
    <row r="74" spans="1:14" ht="42" customHeight="1" x14ac:dyDescent="0.25">
      <c r="A74" s="1">
        <v>62</v>
      </c>
      <c r="B74" s="2"/>
      <c r="C74" s="3" t="s">
        <v>78</v>
      </c>
      <c r="D74" s="4"/>
      <c r="E74" s="1">
        <v>43</v>
      </c>
      <c r="F74" s="2"/>
      <c r="G74" s="3" t="s">
        <v>27</v>
      </c>
      <c r="H74" s="4"/>
      <c r="I74" s="5">
        <v>244.19</v>
      </c>
      <c r="J74" s="6"/>
      <c r="K74" s="42">
        <f>I74*E74</f>
        <v>10500.17</v>
      </c>
      <c r="L74" s="52"/>
      <c r="M74" s="50">
        <f>K74/12*50</f>
        <v>43750.708333333336</v>
      </c>
      <c r="N74" s="51"/>
    </row>
    <row r="75" spans="1:14" ht="18.3" customHeight="1" x14ac:dyDescent="0.25">
      <c r="A75" s="49" t="s">
        <v>79</v>
      </c>
      <c r="B75" s="34"/>
      <c r="C75" s="34"/>
      <c r="D75" s="34"/>
      <c r="E75" s="34"/>
      <c r="F75" s="34"/>
      <c r="G75" s="34"/>
      <c r="H75" s="35"/>
      <c r="I75" s="36">
        <f>SUM(K74+K73+K70+K69+K68+K67+K66+K65+K64+K63+K62+K59+K58+K57+K56+K55+K54+K53+K52+K51+K50+K49+K48+K47+K46+K45+K44+K43+K42+K41+K40+K39+K36+K35+K34+K33+K32+K31+K30+K29+K28+K27+K26+K25+K24+K23+K22+K21+L18+L17+L16+L15+L14+L13+L12+L11+L10+L9+L8+L7+L6+L5)</f>
        <v>407999.76</v>
      </c>
      <c r="J75" s="37"/>
      <c r="K75" s="37"/>
      <c r="L75" s="37"/>
      <c r="M75" s="47"/>
      <c r="N75" s="48"/>
    </row>
    <row r="76" spans="1:14" ht="18.3" customHeight="1" x14ac:dyDescent="0.25">
      <c r="A76" s="38"/>
      <c r="B76" s="44" t="s">
        <v>80</v>
      </c>
      <c r="C76" s="45"/>
      <c r="D76" s="45"/>
      <c r="E76" s="45"/>
      <c r="F76" s="45"/>
      <c r="G76" s="45"/>
      <c r="H76" s="45"/>
      <c r="I76" s="45"/>
      <c r="J76" s="45"/>
      <c r="K76" s="45"/>
      <c r="L76" s="46"/>
      <c r="M76" s="39">
        <f>M74+M73+M70+M69+M68+M67+M66+M65+M64+M63+M62+M59+M58+M57+M56+M55+M54+M53+M51+M52+M49+M50+M48+M47+M46+M45+M44+M43+M42+M41+M40+M39+M36+M35+M34+M33+M32+M31+M30+M29+M28+M27+M26+M25+M24+M23+M22+M21+N18+N17+N16+N15+N14+N13+N12+N11+N10+N9+N8+N7+N6+N5</f>
        <v>1699998.9999999995</v>
      </c>
      <c r="N76" s="40"/>
    </row>
    <row r="77" spans="1:14" ht="409.05" customHeight="1" x14ac:dyDescent="0.25">
      <c r="A77" s="29">
        <v>96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</row>
    <row r="78" spans="1:14" ht="67.95" customHeight="1" x14ac:dyDescent="0.2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</sheetData>
  <mergeCells count="473">
    <mergeCell ref="B8:C8"/>
    <mergeCell ref="B7:C7"/>
    <mergeCell ref="B6:C6"/>
    <mergeCell ref="B5:C5"/>
    <mergeCell ref="B4:C4"/>
    <mergeCell ref="B3:C3"/>
    <mergeCell ref="B17:C17"/>
    <mergeCell ref="B16:C16"/>
    <mergeCell ref="B15:C15"/>
    <mergeCell ref="B14:C14"/>
    <mergeCell ref="B13:C13"/>
    <mergeCell ref="B12:C12"/>
    <mergeCell ref="B11:C11"/>
    <mergeCell ref="B10:C10"/>
    <mergeCell ref="B9:C9"/>
    <mergeCell ref="A20:B20"/>
    <mergeCell ref="C74:D74"/>
    <mergeCell ref="C73:D73"/>
    <mergeCell ref="C72:D72"/>
    <mergeCell ref="C70:D70"/>
    <mergeCell ref="C69:D69"/>
    <mergeCell ref="C68:D68"/>
    <mergeCell ref="C67:D67"/>
    <mergeCell ref="C66:D66"/>
    <mergeCell ref="C65:D65"/>
    <mergeCell ref="C64:D64"/>
    <mergeCell ref="C63:D63"/>
    <mergeCell ref="C62:D62"/>
    <mergeCell ref="C61:D61"/>
    <mergeCell ref="C59:D59"/>
    <mergeCell ref="C58:D58"/>
    <mergeCell ref="C57:D57"/>
    <mergeCell ref="C56:D56"/>
    <mergeCell ref="C55:D55"/>
    <mergeCell ref="C54:D54"/>
    <mergeCell ref="C53:D53"/>
    <mergeCell ref="C52:D52"/>
    <mergeCell ref="C51:D51"/>
    <mergeCell ref="M28:N28"/>
    <mergeCell ref="M27:N27"/>
    <mergeCell ref="M26:N26"/>
    <mergeCell ref="M25:N25"/>
    <mergeCell ref="M24:N24"/>
    <mergeCell ref="M23:N23"/>
    <mergeCell ref="M22:N22"/>
    <mergeCell ref="M21:N21"/>
    <mergeCell ref="M40:N40"/>
    <mergeCell ref="M36:N36"/>
    <mergeCell ref="M35:N35"/>
    <mergeCell ref="M34:N34"/>
    <mergeCell ref="M33:N33"/>
    <mergeCell ref="M32:N32"/>
    <mergeCell ref="M31:N31"/>
    <mergeCell ref="M30:N30"/>
    <mergeCell ref="M29:N29"/>
    <mergeCell ref="M49:N49"/>
    <mergeCell ref="M48:N48"/>
    <mergeCell ref="M47:N47"/>
    <mergeCell ref="M46:N46"/>
    <mergeCell ref="M45:N45"/>
    <mergeCell ref="M44:N44"/>
    <mergeCell ref="M43:N43"/>
    <mergeCell ref="M42:N42"/>
    <mergeCell ref="M41:N41"/>
    <mergeCell ref="M58:N58"/>
    <mergeCell ref="M57:N57"/>
    <mergeCell ref="M56:N56"/>
    <mergeCell ref="M55:N55"/>
    <mergeCell ref="M54:N54"/>
    <mergeCell ref="M53:N53"/>
    <mergeCell ref="M52:N52"/>
    <mergeCell ref="M51:N51"/>
    <mergeCell ref="M50:N50"/>
    <mergeCell ref="M70:N70"/>
    <mergeCell ref="M69:N69"/>
    <mergeCell ref="M68:N68"/>
    <mergeCell ref="M67:N67"/>
    <mergeCell ref="M66:N66"/>
    <mergeCell ref="M65:N65"/>
    <mergeCell ref="M64:N64"/>
    <mergeCell ref="M63:N63"/>
    <mergeCell ref="M59:N59"/>
    <mergeCell ref="A1:O1"/>
    <mergeCell ref="A2:M2"/>
    <mergeCell ref="N2:O2"/>
    <mergeCell ref="D3:E3"/>
    <mergeCell ref="F3:G3"/>
    <mergeCell ref="H3:I3"/>
    <mergeCell ref="J3:K3"/>
    <mergeCell ref="L3:M3"/>
    <mergeCell ref="N3:O3"/>
    <mergeCell ref="D4:E4"/>
    <mergeCell ref="F4:G4"/>
    <mergeCell ref="H4:I4"/>
    <mergeCell ref="J4:K4"/>
    <mergeCell ref="L4:M4"/>
    <mergeCell ref="D5:E5"/>
    <mergeCell ref="F5:G5"/>
    <mergeCell ref="H5:I5"/>
    <mergeCell ref="J5:K5"/>
    <mergeCell ref="L5:M5"/>
    <mergeCell ref="D6:E6"/>
    <mergeCell ref="F6:G6"/>
    <mergeCell ref="H6:I6"/>
    <mergeCell ref="J6:K6"/>
    <mergeCell ref="L6:M6"/>
    <mergeCell ref="D7:E7"/>
    <mergeCell ref="F7:G7"/>
    <mergeCell ref="H7:I7"/>
    <mergeCell ref="J7:K7"/>
    <mergeCell ref="L7:M7"/>
    <mergeCell ref="D8:E8"/>
    <mergeCell ref="F8:G8"/>
    <mergeCell ref="H8:I8"/>
    <mergeCell ref="J8:K8"/>
    <mergeCell ref="L8:M8"/>
    <mergeCell ref="D9:E9"/>
    <mergeCell ref="F9:G9"/>
    <mergeCell ref="H9:I9"/>
    <mergeCell ref="J9:K9"/>
    <mergeCell ref="L9:M9"/>
    <mergeCell ref="D10:E10"/>
    <mergeCell ref="F10:G10"/>
    <mergeCell ref="H10:I10"/>
    <mergeCell ref="J10:K10"/>
    <mergeCell ref="L10:M10"/>
    <mergeCell ref="D11:E11"/>
    <mergeCell ref="F11:G11"/>
    <mergeCell ref="H11:I11"/>
    <mergeCell ref="J11:K11"/>
    <mergeCell ref="L11:M11"/>
    <mergeCell ref="D12:E12"/>
    <mergeCell ref="F12:G12"/>
    <mergeCell ref="H12:I12"/>
    <mergeCell ref="J12:K12"/>
    <mergeCell ref="L12:M12"/>
    <mergeCell ref="D13:E13"/>
    <mergeCell ref="F13:G13"/>
    <mergeCell ref="H13:I13"/>
    <mergeCell ref="J13:K13"/>
    <mergeCell ref="L13:M13"/>
    <mergeCell ref="D14:E14"/>
    <mergeCell ref="F14:G14"/>
    <mergeCell ref="H14:I14"/>
    <mergeCell ref="J14:K14"/>
    <mergeCell ref="L14:M14"/>
    <mergeCell ref="D15:E15"/>
    <mergeCell ref="F15:G15"/>
    <mergeCell ref="H15:I15"/>
    <mergeCell ref="J15:K15"/>
    <mergeCell ref="L15:M15"/>
    <mergeCell ref="D16:E16"/>
    <mergeCell ref="F16:G16"/>
    <mergeCell ref="H16:I16"/>
    <mergeCell ref="J16:K16"/>
    <mergeCell ref="L16:M16"/>
    <mergeCell ref="D17:E17"/>
    <mergeCell ref="F17:G17"/>
    <mergeCell ref="H17:I17"/>
    <mergeCell ref="J17:K17"/>
    <mergeCell ref="L17:M17"/>
    <mergeCell ref="D18:E18"/>
    <mergeCell ref="F18:G18"/>
    <mergeCell ref="H18:I18"/>
    <mergeCell ref="J18:K18"/>
    <mergeCell ref="L18:M18"/>
    <mergeCell ref="E20:F20"/>
    <mergeCell ref="G20:H20"/>
    <mergeCell ref="I20:J20"/>
    <mergeCell ref="K20:L20"/>
    <mergeCell ref="M20:N20"/>
    <mergeCell ref="C20:D20"/>
    <mergeCell ref="B18:C18"/>
    <mergeCell ref="A21:B21"/>
    <mergeCell ref="E21:F21"/>
    <mergeCell ref="G21:H21"/>
    <mergeCell ref="I21:J21"/>
    <mergeCell ref="K21:L21"/>
    <mergeCell ref="A22:B22"/>
    <mergeCell ref="E22:F22"/>
    <mergeCell ref="G22:H22"/>
    <mergeCell ref="I22:J22"/>
    <mergeCell ref="K22:L22"/>
    <mergeCell ref="C22:D22"/>
    <mergeCell ref="C21:D21"/>
    <mergeCell ref="A23:B23"/>
    <mergeCell ref="E23:F23"/>
    <mergeCell ref="G23:H23"/>
    <mergeCell ref="I23:J23"/>
    <mergeCell ref="K23:L23"/>
    <mergeCell ref="A24:B24"/>
    <mergeCell ref="E24:F24"/>
    <mergeCell ref="G24:H24"/>
    <mergeCell ref="I24:J24"/>
    <mergeCell ref="K24:L24"/>
    <mergeCell ref="C24:D24"/>
    <mergeCell ref="C23:D23"/>
    <mergeCell ref="A25:B25"/>
    <mergeCell ref="E25:F25"/>
    <mergeCell ref="G25:H25"/>
    <mergeCell ref="I25:J25"/>
    <mergeCell ref="K25:L25"/>
    <mergeCell ref="A26:B26"/>
    <mergeCell ref="E26:F26"/>
    <mergeCell ref="G26:H26"/>
    <mergeCell ref="I26:J26"/>
    <mergeCell ref="K26:L26"/>
    <mergeCell ref="C26:D26"/>
    <mergeCell ref="C25:D25"/>
    <mergeCell ref="A27:B27"/>
    <mergeCell ref="E27:F27"/>
    <mergeCell ref="G27:H27"/>
    <mergeCell ref="I27:J27"/>
    <mergeCell ref="K27:L27"/>
    <mergeCell ref="A28:B28"/>
    <mergeCell ref="E28:F28"/>
    <mergeCell ref="G28:H28"/>
    <mergeCell ref="I28:J28"/>
    <mergeCell ref="K28:L28"/>
    <mergeCell ref="C28:D28"/>
    <mergeCell ref="C27:D27"/>
    <mergeCell ref="A29:B29"/>
    <mergeCell ref="E29:F29"/>
    <mergeCell ref="G29:H29"/>
    <mergeCell ref="I29:J29"/>
    <mergeCell ref="K29:L29"/>
    <mergeCell ref="A30:B30"/>
    <mergeCell ref="E30:F30"/>
    <mergeCell ref="G30:H30"/>
    <mergeCell ref="I30:J30"/>
    <mergeCell ref="K30:L30"/>
    <mergeCell ref="C30:D30"/>
    <mergeCell ref="C29:D29"/>
    <mergeCell ref="A31:B31"/>
    <mergeCell ref="E31:F31"/>
    <mergeCell ref="G31:H31"/>
    <mergeCell ref="I31:J31"/>
    <mergeCell ref="K31:L31"/>
    <mergeCell ref="A32:B32"/>
    <mergeCell ref="E32:F32"/>
    <mergeCell ref="G32:H32"/>
    <mergeCell ref="I32:J32"/>
    <mergeCell ref="K32:L32"/>
    <mergeCell ref="C32:D32"/>
    <mergeCell ref="C31:D31"/>
    <mergeCell ref="A33:B33"/>
    <mergeCell ref="E33:F33"/>
    <mergeCell ref="G33:H33"/>
    <mergeCell ref="I33:J33"/>
    <mergeCell ref="K33:L33"/>
    <mergeCell ref="A34:B34"/>
    <mergeCell ref="E34:F34"/>
    <mergeCell ref="G34:H34"/>
    <mergeCell ref="I34:J34"/>
    <mergeCell ref="K34:L34"/>
    <mergeCell ref="C34:D34"/>
    <mergeCell ref="C33:D33"/>
    <mergeCell ref="A35:B35"/>
    <mergeCell ref="E35:F35"/>
    <mergeCell ref="G35:H35"/>
    <mergeCell ref="I35:J35"/>
    <mergeCell ref="K35:L35"/>
    <mergeCell ref="A36:B36"/>
    <mergeCell ref="E36:F36"/>
    <mergeCell ref="G36:H36"/>
    <mergeCell ref="I36:J36"/>
    <mergeCell ref="K36:L36"/>
    <mergeCell ref="C36:D36"/>
    <mergeCell ref="C35:D35"/>
    <mergeCell ref="A37:N37"/>
    <mergeCell ref="A38:B38"/>
    <mergeCell ref="E38:F38"/>
    <mergeCell ref="G38:H38"/>
    <mergeCell ref="I38:J38"/>
    <mergeCell ref="K38:L38"/>
    <mergeCell ref="M38:N38"/>
    <mergeCell ref="A39:B39"/>
    <mergeCell ref="E39:F39"/>
    <mergeCell ref="G39:H39"/>
    <mergeCell ref="I39:J39"/>
    <mergeCell ref="K39:L39"/>
    <mergeCell ref="M39:N39"/>
    <mergeCell ref="C39:D39"/>
    <mergeCell ref="C38:D38"/>
    <mergeCell ref="A40:B40"/>
    <mergeCell ref="E40:F40"/>
    <mergeCell ref="G40:H40"/>
    <mergeCell ref="I40:J40"/>
    <mergeCell ref="K40:L40"/>
    <mergeCell ref="A41:B41"/>
    <mergeCell ref="E41:F41"/>
    <mergeCell ref="G41:H41"/>
    <mergeCell ref="I41:J41"/>
    <mergeCell ref="K41:L41"/>
    <mergeCell ref="C41:D41"/>
    <mergeCell ref="C40:D40"/>
    <mergeCell ref="A42:B42"/>
    <mergeCell ref="E42:F42"/>
    <mergeCell ref="G42:H42"/>
    <mergeCell ref="I42:J42"/>
    <mergeCell ref="K42:L42"/>
    <mergeCell ref="A43:B43"/>
    <mergeCell ref="E43:F43"/>
    <mergeCell ref="G43:H43"/>
    <mergeCell ref="I43:J43"/>
    <mergeCell ref="K43:L43"/>
    <mergeCell ref="C43:D43"/>
    <mergeCell ref="C42:D42"/>
    <mergeCell ref="A44:B44"/>
    <mergeCell ref="E44:F44"/>
    <mergeCell ref="G44:H44"/>
    <mergeCell ref="I44:J44"/>
    <mergeCell ref="K44:L44"/>
    <mergeCell ref="A45:B45"/>
    <mergeCell ref="E45:F45"/>
    <mergeCell ref="G45:H45"/>
    <mergeCell ref="I45:J45"/>
    <mergeCell ref="K45:L45"/>
    <mergeCell ref="C45:D45"/>
    <mergeCell ref="C44:D44"/>
    <mergeCell ref="A46:B46"/>
    <mergeCell ref="E46:F46"/>
    <mergeCell ref="G46:H46"/>
    <mergeCell ref="I46:J46"/>
    <mergeCell ref="K46:L46"/>
    <mergeCell ref="A47:B47"/>
    <mergeCell ref="E47:F47"/>
    <mergeCell ref="G47:H47"/>
    <mergeCell ref="I47:J47"/>
    <mergeCell ref="K47:L47"/>
    <mergeCell ref="C47:D47"/>
    <mergeCell ref="C46:D46"/>
    <mergeCell ref="A48:B48"/>
    <mergeCell ref="E48:F48"/>
    <mergeCell ref="G48:H48"/>
    <mergeCell ref="I48:J48"/>
    <mergeCell ref="K48:L48"/>
    <mergeCell ref="A49:B49"/>
    <mergeCell ref="E49:F49"/>
    <mergeCell ref="G49:H49"/>
    <mergeCell ref="I49:J49"/>
    <mergeCell ref="K49:L49"/>
    <mergeCell ref="C49:D49"/>
    <mergeCell ref="C48:D48"/>
    <mergeCell ref="A50:B50"/>
    <mergeCell ref="E50:F50"/>
    <mergeCell ref="G50:H50"/>
    <mergeCell ref="I50:J50"/>
    <mergeCell ref="K50:L50"/>
    <mergeCell ref="A51:B51"/>
    <mergeCell ref="E51:F51"/>
    <mergeCell ref="G51:H51"/>
    <mergeCell ref="I51:J51"/>
    <mergeCell ref="K51:L51"/>
    <mergeCell ref="C50:D50"/>
    <mergeCell ref="A52:B52"/>
    <mergeCell ref="E52:F52"/>
    <mergeCell ref="G52:H52"/>
    <mergeCell ref="I52:J52"/>
    <mergeCell ref="K52:L52"/>
    <mergeCell ref="A53:B53"/>
    <mergeCell ref="E53:F53"/>
    <mergeCell ref="G53:H53"/>
    <mergeCell ref="I53:J53"/>
    <mergeCell ref="K53:L53"/>
    <mergeCell ref="A54:B54"/>
    <mergeCell ref="E54:F54"/>
    <mergeCell ref="G54:H54"/>
    <mergeCell ref="I54:J54"/>
    <mergeCell ref="K54:L54"/>
    <mergeCell ref="A55:B55"/>
    <mergeCell ref="E55:F55"/>
    <mergeCell ref="G55:H55"/>
    <mergeCell ref="I55:J55"/>
    <mergeCell ref="K55:L55"/>
    <mergeCell ref="A56:B56"/>
    <mergeCell ref="E56:F56"/>
    <mergeCell ref="G56:H56"/>
    <mergeCell ref="I56:J56"/>
    <mergeCell ref="K56:L56"/>
    <mergeCell ref="A57:B57"/>
    <mergeCell ref="E57:F57"/>
    <mergeCell ref="G57:H57"/>
    <mergeCell ref="I57:J57"/>
    <mergeCell ref="K57:L57"/>
    <mergeCell ref="A58:B58"/>
    <mergeCell ref="E58:F58"/>
    <mergeCell ref="G58:H58"/>
    <mergeCell ref="I58:J58"/>
    <mergeCell ref="K58:L58"/>
    <mergeCell ref="A59:B59"/>
    <mergeCell ref="E59:F59"/>
    <mergeCell ref="G59:H59"/>
    <mergeCell ref="I59:J59"/>
    <mergeCell ref="K59:L59"/>
    <mergeCell ref="A60:N60"/>
    <mergeCell ref="A61:B61"/>
    <mergeCell ref="E61:F61"/>
    <mergeCell ref="G61:H61"/>
    <mergeCell ref="I61:J61"/>
    <mergeCell ref="K61:L61"/>
    <mergeCell ref="M61:N61"/>
    <mergeCell ref="A62:B62"/>
    <mergeCell ref="E62:F62"/>
    <mergeCell ref="G62:H62"/>
    <mergeCell ref="I62:J62"/>
    <mergeCell ref="K62:L62"/>
    <mergeCell ref="M62:N62"/>
    <mergeCell ref="A63:B63"/>
    <mergeCell ref="E63:F63"/>
    <mergeCell ref="G63:H63"/>
    <mergeCell ref="I63:J63"/>
    <mergeCell ref="K63:L63"/>
    <mergeCell ref="A64:B64"/>
    <mergeCell ref="E64:F64"/>
    <mergeCell ref="G64:H64"/>
    <mergeCell ref="I64:J64"/>
    <mergeCell ref="K64:L64"/>
    <mergeCell ref="A65:B65"/>
    <mergeCell ref="E65:F65"/>
    <mergeCell ref="G65:H65"/>
    <mergeCell ref="I65:J65"/>
    <mergeCell ref="K65:L65"/>
    <mergeCell ref="A66:B66"/>
    <mergeCell ref="E66:F66"/>
    <mergeCell ref="G66:H66"/>
    <mergeCell ref="I66:J66"/>
    <mergeCell ref="K66:L66"/>
    <mergeCell ref="A67:B67"/>
    <mergeCell ref="E67:F67"/>
    <mergeCell ref="G67:H67"/>
    <mergeCell ref="I67:J67"/>
    <mergeCell ref="K67:L67"/>
    <mergeCell ref="A68:B68"/>
    <mergeCell ref="E68:F68"/>
    <mergeCell ref="G68:H68"/>
    <mergeCell ref="I68:J68"/>
    <mergeCell ref="K68:L68"/>
    <mergeCell ref="A69:B69"/>
    <mergeCell ref="E69:F69"/>
    <mergeCell ref="G69:H69"/>
    <mergeCell ref="I69:J69"/>
    <mergeCell ref="K69:L69"/>
    <mergeCell ref="A70:B70"/>
    <mergeCell ref="E70:F70"/>
    <mergeCell ref="G70:H70"/>
    <mergeCell ref="I70:J70"/>
    <mergeCell ref="K70:L70"/>
    <mergeCell ref="A71:N71"/>
    <mergeCell ref="A72:B72"/>
    <mergeCell ref="E72:F72"/>
    <mergeCell ref="G72:H72"/>
    <mergeCell ref="I72:J72"/>
    <mergeCell ref="K72:L72"/>
    <mergeCell ref="M72:N72"/>
    <mergeCell ref="A73:B73"/>
    <mergeCell ref="E73:F73"/>
    <mergeCell ref="G73:H73"/>
    <mergeCell ref="I73:J73"/>
    <mergeCell ref="K73:L73"/>
    <mergeCell ref="M73:N73"/>
    <mergeCell ref="A77:N78"/>
    <mergeCell ref="A74:B74"/>
    <mergeCell ref="E74:F74"/>
    <mergeCell ref="G74:H74"/>
    <mergeCell ref="I74:J74"/>
    <mergeCell ref="K74:L74"/>
    <mergeCell ref="M74:N74"/>
    <mergeCell ref="A75:H75"/>
    <mergeCell ref="I75:L75"/>
    <mergeCell ref="M75:N75"/>
    <mergeCell ref="M76:N76"/>
    <mergeCell ref="B76:L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</cp:lastModifiedBy>
  <dcterms:created xsi:type="dcterms:W3CDTF">2025-06-05T18:22:19Z</dcterms:created>
  <dcterms:modified xsi:type="dcterms:W3CDTF">2025-06-06T02:25:37Z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2025-06-05T00:00:00Z</vt:filetime>
  </property>
  <property fmtid="{D5CDD505-2E9C-101B-9397-08002B2CF9AE}" pid="3" name="LastSaved">
    <vt:filetime>2025-06-05T00:00:00Z</vt:filetime>
  </property>
  <property fmtid="{D5CDD505-2E9C-101B-9397-08002B2CF9AE}" pid="4" name="Producer">
    <vt:lpwstr>iLovePDF</vt:lpwstr>
  </property>
</Properties>
</file>